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a.pichardo.AESMCAC\Dropbox\AES Dominicana\Financial Statements\2018\1Q\IFRS\"/>
    </mc:Choice>
  </mc:AlternateContent>
  <bookViews>
    <workbookView xWindow="0" yWindow="0" windowWidth="20490" windowHeight="7230" firstSheet="1"/>
  </bookViews>
  <sheets>
    <sheet name="Balance Activo" sheetId="1" r:id="rId1"/>
    <sheet name="Balance Pasivo" sheetId="2" r:id="rId2"/>
    <sheet name="Resultados" sheetId="3" r:id="rId3"/>
    <sheet name="Patrimonio" sheetId="4" r:id="rId4"/>
    <sheet name="Flujo" sheetId="5" r:id="rId5"/>
    <sheet name="Nota AF" sheetId="6" r:id="rId6"/>
    <sheet name="Nota Intereses netos" sheetId="7" r:id="rId7"/>
  </sheets>
  <definedNames>
    <definedName name="_xlnm.Print_Area" localSheetId="0">'Balance Activo'!$A$1:$F$31</definedName>
    <definedName name="_xlnm.Print_Area" localSheetId="1">'Balance Pasivo'!$A$1:$F$35</definedName>
    <definedName name="_xlnm.Print_Area" localSheetId="4">Flujo!$A$1:$F$55</definedName>
  </definedNames>
  <calcPr calcId="171027" calcMode="manual"/>
</workbook>
</file>

<file path=xl/calcChain.xml><?xml version="1.0" encoding="utf-8"?>
<calcChain xmlns="http://schemas.openxmlformats.org/spreadsheetml/2006/main">
  <c r="F50" i="5" l="1"/>
  <c r="D21" i="5" l="1"/>
  <c r="F21" i="5"/>
  <c r="D24" i="1" l="1"/>
  <c r="D26" i="1" s="1"/>
  <c r="F24" i="1"/>
  <c r="D18" i="1"/>
  <c r="F18" i="1"/>
  <c r="F26" i="1" l="1"/>
  <c r="F30" i="5"/>
  <c r="F34" i="5" s="1"/>
  <c r="D30" i="5"/>
  <c r="D34" i="5" s="1"/>
  <c r="F47" i="5"/>
  <c r="D47" i="5"/>
  <c r="F41" i="5"/>
  <c r="D41" i="5"/>
  <c r="A4" i="4"/>
  <c r="D16" i="2"/>
  <c r="F16" i="2"/>
  <c r="A4" i="2"/>
  <c r="Q14" i="4" l="1"/>
  <c r="Q13" i="4"/>
  <c r="Q12" i="4"/>
  <c r="Q11" i="4"/>
  <c r="D54" i="5" l="1"/>
  <c r="F54" i="5" l="1"/>
  <c r="Q15" i="4"/>
  <c r="O15" i="4"/>
  <c r="M15" i="4"/>
  <c r="K15" i="4"/>
  <c r="I15" i="4"/>
  <c r="G15" i="4"/>
  <c r="E15" i="4"/>
  <c r="F20" i="3" l="1"/>
  <c r="D20" i="3"/>
  <c r="F13" i="3"/>
  <c r="D13" i="3"/>
  <c r="F22" i="3" l="1"/>
  <c r="F30" i="3" s="1"/>
  <c r="F33" i="3" s="1"/>
  <c r="D22" i="3"/>
  <c r="D30" i="3" s="1"/>
  <c r="D33" i="3" s="1"/>
  <c r="F32" i="2"/>
  <c r="D32" i="2"/>
  <c r="F23" i="2"/>
  <c r="D23" i="2"/>
  <c r="F24" i="2" l="1"/>
  <c r="F33" i="2" s="1"/>
  <c r="D24" i="2"/>
  <c r="D33" i="2" s="1"/>
</calcChain>
</file>

<file path=xl/sharedStrings.xml><?xml version="1.0" encoding="utf-8"?>
<sst xmlns="http://schemas.openxmlformats.org/spreadsheetml/2006/main" count="167" uniqueCount="139">
  <si>
    <t>Dominican Power Partners</t>
  </si>
  <si>
    <t>(Una subsidiaria indirecta filial de The AES Corporation)</t>
  </si>
  <si>
    <t>Estados de Situación Financiera</t>
  </si>
  <si>
    <t>(En miles de dólares de los Estados Unidos de América)</t>
  </si>
  <si>
    <t>Notas</t>
  </si>
  <si>
    <t>ACTIVOS</t>
  </si>
  <si>
    <t>Activos corrientes:</t>
  </si>
  <si>
    <t>Efectivo y equivalentes de efectivo</t>
  </si>
  <si>
    <t>Inversión</t>
  </si>
  <si>
    <t>Cuentas por cobrar clientes, neto</t>
  </si>
  <si>
    <t>Cuentas por cobrar a partes relacionadas</t>
  </si>
  <si>
    <t>Inventarios de repuestos y partes, neto</t>
  </si>
  <si>
    <t>Impuesto sobre la renta por cobrar</t>
  </si>
  <si>
    <t>Otros activos no financieros</t>
  </si>
  <si>
    <t>Activos no corrientes:</t>
  </si>
  <si>
    <t>Terreno</t>
  </si>
  <si>
    <t>Propiedad, planta y equipo, neto</t>
  </si>
  <si>
    <t>Total de activos no corrientes</t>
  </si>
  <si>
    <t>Total de activos</t>
  </si>
  <si>
    <t>PASIVOS Y PATRIMONIO</t>
  </si>
  <si>
    <t>Pasivos corrientes:</t>
  </si>
  <si>
    <t>Cuentas por pagar proveedores y otros</t>
  </si>
  <si>
    <t>Cuentas por pagar a partes relacionadas</t>
  </si>
  <si>
    <t>Préstamo por pagar porción corto plazo</t>
  </si>
  <si>
    <t>Total de pasivos corrientes</t>
  </si>
  <si>
    <t>Préstamo por pagar, neto</t>
  </si>
  <si>
    <t>Bonos por pagar, neto</t>
  </si>
  <si>
    <t>Impuesto sobre la renta diferido</t>
  </si>
  <si>
    <t>Compensación a largo plazo</t>
  </si>
  <si>
    <t>Total de pasivos no corrientes</t>
  </si>
  <si>
    <t>Total de pasivos</t>
  </si>
  <si>
    <t>Acciones comunes con valor de US$1;  50,000,000 acciones autorizadas;  15,000,100 acciones emitidas y en circulación</t>
  </si>
  <si>
    <t>Capital contributivo</t>
  </si>
  <si>
    <t>Capital adicional pagado</t>
  </si>
  <si>
    <t>Déficit acumulado</t>
  </si>
  <si>
    <t>Utilidades retenidas restringidas</t>
  </si>
  <si>
    <t xml:space="preserve">Total patrimonio </t>
  </si>
  <si>
    <t>PASIVOS NO CORRIENTES</t>
  </si>
  <si>
    <t>Patrimonio:</t>
  </si>
  <si>
    <t>TOTAL PASIVOS Y PATRIMONIO</t>
  </si>
  <si>
    <t>Estados de Resultados</t>
  </si>
  <si>
    <t>Ingresos</t>
  </si>
  <si>
    <t>Ventas de electricidad - contratos</t>
  </si>
  <si>
    <t>Ventas de electricidad - mercado ocasional</t>
  </si>
  <si>
    <t>Total de ingresos</t>
  </si>
  <si>
    <t>Costos y gastos de operación</t>
  </si>
  <si>
    <t>Compras de electricidad</t>
  </si>
  <si>
    <t>Combustibles y costos relacionados al
combustible</t>
  </si>
  <si>
    <t>Gastos generales, de operación y mantenimiento</t>
  </si>
  <si>
    <t>Total de costos y gastos de operación</t>
  </si>
  <si>
    <t>Utilidad en operaciones</t>
  </si>
  <si>
    <t>Otros ingresos (gastos)</t>
  </si>
  <si>
    <t>Gastos por intereses, neto</t>
  </si>
  <si>
    <t>Amortización de descuento de deuda</t>
  </si>
  <si>
    <t>Otros gastos, neto</t>
  </si>
  <si>
    <t>Ganancia (pérdida) cambiaria</t>
  </si>
  <si>
    <t>Impuesto sobre la renta</t>
  </si>
  <si>
    <t>Estados de Cambios en el Patrimonio</t>
  </si>
  <si>
    <t>Número de Acciones</t>
  </si>
  <si>
    <t>Acciones comunes</t>
  </si>
  <si>
    <t>Capital Contributivo</t>
  </si>
  <si>
    <t>Capital Adicional Pagado</t>
  </si>
  <si>
    <t>Déficit Acumulado</t>
  </si>
  <si>
    <t>Utilidades Retenidas Restringidas</t>
  </si>
  <si>
    <t>Total Patrimonio</t>
  </si>
  <si>
    <t>Efecto revalúo</t>
  </si>
  <si>
    <t>Utilidad neta</t>
  </si>
  <si>
    <t>Aumento de capital</t>
  </si>
  <si>
    <t>Devidendos declarados</t>
  </si>
  <si>
    <t>Estados de Flujos de Efectivo</t>
  </si>
  <si>
    <t>Flujos de efectivo de las actividades de operación:</t>
  </si>
  <si>
    <t>Depreciación</t>
  </si>
  <si>
    <t>Amortización de intangible</t>
  </si>
  <si>
    <t>Beneficios de compensación a largo plazo</t>
  </si>
  <si>
    <t>7, 16</t>
  </si>
  <si>
    <t>Pérdida en retiro de propiedad, planta y equipos</t>
  </si>
  <si>
    <t>Amortización de costos diferidos de financiamiento</t>
  </si>
  <si>
    <t>Ingresos por intereses, neto</t>
  </si>
  <si>
    <t>Cambios en activos y pasivos de operación:</t>
  </si>
  <si>
    <t>(Aumento) disminución en cuentas por cobrar a partes relacionadas</t>
  </si>
  <si>
    <t>Aumento en gastos pagados por anticipado y otros activos</t>
  </si>
  <si>
    <t>Aumento en cuentas por pagar proveedores y otros</t>
  </si>
  <si>
    <t>Impuesto sobre la renta pagado</t>
  </si>
  <si>
    <t>Intereses pagados</t>
  </si>
  <si>
    <t>Flujos de efectivo de las actividades de inversión:</t>
  </si>
  <si>
    <t>Adquisición de propiedad, planta y equipos</t>
  </si>
  <si>
    <t>Anticipos a proveedores de propiedad, planta y equipo</t>
  </si>
  <si>
    <t>Efectivo neto usado en las actividades de inversión</t>
  </si>
  <si>
    <t>Flujos de efectivo de las actividades de financiamiento:</t>
  </si>
  <si>
    <t>Producto de nuevos prestamos</t>
  </si>
  <si>
    <t>Pago de préstamos</t>
  </si>
  <si>
    <t>Aumento neto de efectivo y equivalentes de efectivo</t>
  </si>
  <si>
    <t>Efectivo y equivalentes de efectivo al inicio del año</t>
  </si>
  <si>
    <t>Edificios</t>
  </si>
  <si>
    <t>Equipo de Generación</t>
  </si>
  <si>
    <t>Equipo de cómputo y software</t>
  </si>
  <si>
    <t>Vehículos</t>
  </si>
  <si>
    <t>Partes y repuestos</t>
  </si>
  <si>
    <t>Obras en Proceso</t>
  </si>
  <si>
    <t>Total</t>
  </si>
  <si>
    <t>Costo</t>
  </si>
  <si>
    <t>Al inicio del año</t>
  </si>
  <si>
    <t>Adiciones</t>
  </si>
  <si>
    <t>Retiros</t>
  </si>
  <si>
    <t>Reclasificaciones</t>
  </si>
  <si>
    <t>Al final del período</t>
  </si>
  <si>
    <t>Depreciación acumulada</t>
  </si>
  <si>
    <t>Saldo neto</t>
  </si>
  <si>
    <t>Ingresos de intereses - comercial</t>
  </si>
  <si>
    <t>Ingresos de intereses - financieros</t>
  </si>
  <si>
    <t>Subtotal</t>
  </si>
  <si>
    <t>Amortización de costos financieros diferidos</t>
  </si>
  <si>
    <t>Descarte de costos financieros diferidos y descuento</t>
  </si>
  <si>
    <t>Gastos de intereses - financieros</t>
  </si>
  <si>
    <t>Total, neto</t>
  </si>
  <si>
    <t>Intereses netos</t>
  </si>
  <si>
    <t>Ganancia (pérdida) utilidad antes de impuesto</t>
  </si>
  <si>
    <t>(Aumento) en cuentas por cobrar</t>
  </si>
  <si>
    <t>Activos intangibles</t>
  </si>
  <si>
    <t>Préstamo por pagar</t>
  </si>
  <si>
    <t>Impuesto sobre la renta por pagar</t>
  </si>
  <si>
    <t>Utilidad (pérdida) neta</t>
  </si>
  <si>
    <t>Pérdida cambiaria</t>
  </si>
  <si>
    <t>Utilidad (pérdida) neta básica y diluida por acción</t>
  </si>
  <si>
    <t>Saldos al 31 de diciembre de 2017</t>
  </si>
  <si>
    <t>Efectivo neto provisto por (usado) en las actividades de operación</t>
  </si>
  <si>
    <t>(Aumento) disminución en inventarios</t>
  </si>
  <si>
    <t>Aumento en gastos acumulados y otros</t>
  </si>
  <si>
    <t>Aumento (disminución) en cuentas por pagar y pasivos acumulados a partes relacionadas</t>
  </si>
  <si>
    <t>Ajustes para conciliar la utilidad (pérdida) neta con el efectivo neto provisto por (usado en) las actividades de operación:</t>
  </si>
  <si>
    <t>31 de marzo de 2018 y 2017</t>
  </si>
  <si>
    <t>Por los años terminados al 31 de marzo de 2018 y 2017</t>
  </si>
  <si>
    <t>Saldos al 31 de marzo de 2018</t>
  </si>
  <si>
    <t>Al 31 de marzo de 2018</t>
  </si>
  <si>
    <t>MARZO</t>
  </si>
  <si>
    <t>Adquisición de inversión</t>
  </si>
  <si>
    <t>Efectivo neto usado en las actividades de financiamiento</t>
  </si>
  <si>
    <t>Efectivo y equivalentes de efectivo al final del período</t>
  </si>
  <si>
    <t>Nota de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</si>
</sst>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_);_(@_)"/>
    <numFmt numFmtId="166" formatCode="&quot;US$&quot;\ \ \ \ #,##0_);\(#,##0\)"/>
    <numFmt numFmtId="167" formatCode="[$-409]mmm\-yy;@"/>
    <numFmt numFmtId="168" formatCode="_([$$-409]* #,##0_);_([$$-409]* \(#,##0\);_([$$-409]* &quot;-&quot;??_);_(@_)"/>
    <numFmt numFmtId="169" formatCode="_(&quot;$&quot;* #,##0.00_);_(&quot;$&quot;* \(#,##0.00\);_(&quot;$&quot;* &quot;-&quot;_);_(@_)"/>
    <numFmt numFmtId="170" formatCode="&quot;$&quot;#,##0.00_);[Red]\(&quot;$&quot;#,##0.00\)"/>
    <numFmt numFmtId="171" formatCode="_(* #,##0.0000_);_(* \(#,##0.0000\);_(* &quot;-&quot;??_);_(@_)"/>
    <numFmt numFmtId="172" formatCode="_(* #,##0.0000000_);_(* \(#,##0.0000000\);_(* &quot;-&quot;??_);_(@_)"/>
    <numFmt numFmtId="173" formatCode="_(* #,##0.0_);_(* \(#,##0.0\);_(* &quot;-&quot;??_);_(@_)"/>
    <numFmt numFmtId="174" formatCode="_(* #,##0.00_);_(* \(#,##0.00\);_(* &quot;-&quot;_);_(@_)"/>
    <numFmt numFmtId="175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0"/>
      <name val="Times New Roman"/>
      <family val="1"/>
    </font>
    <font>
      <b/>
      <u/>
      <sz val="12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FFFFFF"/>
      <name val="Times New Roman"/>
      <family val="1"/>
    </font>
    <font>
      <i/>
      <sz val="12"/>
      <color rgb="FFFFFFFF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Arial"/>
      <family val="2"/>
    </font>
    <font>
      <b/>
      <i/>
      <sz val="12"/>
      <color theme="0"/>
      <name val="Times New Roman"/>
      <family val="1"/>
    </font>
    <font>
      <i/>
      <sz val="10"/>
      <color indexed="10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98">
    <xf numFmtId="0" fontId="0" fillId="0" borderId="0" xfId="0"/>
    <xf numFmtId="3" fontId="4" fillId="2" borderId="0" xfId="2" applyNumberFormat="1" applyFont="1" applyFill="1"/>
    <xf numFmtId="0" fontId="5" fillId="2" borderId="0" xfId="2" applyNumberFormat="1" applyFont="1" applyFill="1"/>
    <xf numFmtId="0" fontId="6" fillId="2" borderId="0" xfId="2" applyNumberFormat="1" applyFont="1" applyFill="1"/>
    <xf numFmtId="0" fontId="7" fillId="2" borderId="0" xfId="3" applyFont="1" applyFill="1"/>
    <xf numFmtId="0" fontId="0" fillId="2" borderId="0" xfId="0" applyFill="1"/>
    <xf numFmtId="0" fontId="8" fillId="2" borderId="0" xfId="2" applyNumberFormat="1" applyFont="1" applyFill="1"/>
    <xf numFmtId="0" fontId="4" fillId="2" borderId="0" xfId="2" applyNumberFormat="1" applyFont="1" applyFill="1"/>
    <xf numFmtId="0" fontId="9" fillId="2" borderId="1" xfId="2" applyNumberFormat="1" applyFont="1" applyFill="1" applyBorder="1"/>
    <xf numFmtId="0" fontId="6" fillId="2" borderId="1" xfId="2" applyNumberFormat="1" applyFont="1" applyFill="1" applyBorder="1"/>
    <xf numFmtId="0" fontId="10" fillId="2" borderId="0" xfId="3" applyFont="1" applyFill="1"/>
    <xf numFmtId="0" fontId="11" fillId="2" borderId="0" xfId="2" applyNumberFormat="1" applyFont="1" applyFill="1" applyBorder="1" applyAlignment="1">
      <alignment horizontal="center"/>
    </xf>
    <xf numFmtId="0" fontId="12" fillId="2" borderId="0" xfId="2" applyNumberFormat="1" applyFont="1" applyFill="1" applyAlignment="1">
      <alignment horizontal="center"/>
    </xf>
    <xf numFmtId="17" fontId="4" fillId="2" borderId="0" xfId="2" applyNumberFormat="1" applyFont="1" applyFill="1" applyAlignment="1">
      <alignment horizontal="center"/>
    </xf>
    <xf numFmtId="0" fontId="10" fillId="2" borderId="0" xfId="2" applyNumberFormat="1" applyFont="1" applyFill="1"/>
    <xf numFmtId="164" fontId="8" fillId="2" borderId="0" xfId="1" applyNumberFormat="1" applyFont="1" applyFill="1"/>
    <xf numFmtId="0" fontId="7" fillId="2" borderId="0" xfId="3" applyFont="1" applyFill="1" applyBorder="1"/>
    <xf numFmtId="0" fontId="10" fillId="2" borderId="0" xfId="2" applyNumberFormat="1" applyFont="1" applyFill="1" applyAlignment="1">
      <alignment horizontal="center"/>
    </xf>
    <xf numFmtId="165" fontId="8" fillId="2" borderId="0" xfId="1" applyNumberFormat="1" applyFont="1" applyFill="1"/>
    <xf numFmtId="166" fontId="8" fillId="2" borderId="0" xfId="1" applyNumberFormat="1" applyFont="1" applyFill="1"/>
    <xf numFmtId="164" fontId="6" fillId="2" borderId="0" xfId="1" applyNumberFormat="1" applyFont="1" applyFill="1"/>
    <xf numFmtId="164" fontId="8" fillId="2" borderId="0" xfId="3" applyNumberFormat="1" applyFont="1" applyFill="1" applyAlignment="1">
      <alignment horizontal="left"/>
    </xf>
    <xf numFmtId="0" fontId="10" fillId="2" borderId="0" xfId="3" applyFont="1" applyFill="1" applyAlignment="1">
      <alignment horizontal="center"/>
    </xf>
    <xf numFmtId="0" fontId="8" fillId="2" borderId="0" xfId="3" applyFont="1" applyFill="1" applyAlignment="1">
      <alignment horizontal="left"/>
    </xf>
    <xf numFmtId="0" fontId="8" fillId="2" borderId="0" xfId="3" applyFont="1" applyFill="1"/>
    <xf numFmtId="164" fontId="8" fillId="2" borderId="2" xfId="1" applyNumberFormat="1" applyFont="1" applyFill="1" applyBorder="1"/>
    <xf numFmtId="43" fontId="7" fillId="2" borderId="0" xfId="3" applyNumberFormat="1" applyFont="1" applyFill="1" applyBorder="1"/>
    <xf numFmtId="3" fontId="7" fillId="2" borderId="0" xfId="3" applyNumberFormat="1" applyFont="1" applyFill="1" applyBorder="1"/>
    <xf numFmtId="164" fontId="8" fillId="2" borderId="3" xfId="1" applyNumberFormat="1" applyFont="1" applyFill="1" applyBorder="1"/>
    <xf numFmtId="0" fontId="8" fillId="2" borderId="0" xfId="2" applyNumberFormat="1" applyFont="1" applyFill="1" applyBorder="1"/>
    <xf numFmtId="164" fontId="8" fillId="2" borderId="0" xfId="1" applyNumberFormat="1" applyFont="1" applyFill="1" applyBorder="1"/>
    <xf numFmtId="165" fontId="4" fillId="2" borderId="4" xfId="1" applyNumberFormat="1" applyFont="1" applyFill="1" applyBorder="1"/>
    <xf numFmtId="0" fontId="4" fillId="2" borderId="0" xfId="2" applyNumberFormat="1" applyFont="1" applyFill="1" applyBorder="1"/>
    <xf numFmtId="0" fontId="5" fillId="2" borderId="0" xfId="2" applyNumberFormat="1" applyFont="1" applyFill="1" applyBorder="1"/>
    <xf numFmtId="0" fontId="6" fillId="2" borderId="0" xfId="2" applyNumberFormat="1" applyFont="1" applyFill="1" applyBorder="1"/>
    <xf numFmtId="0" fontId="5" fillId="2" borderId="0" xfId="2" applyNumberFormat="1" applyFont="1" applyFill="1" applyBorder="1" applyAlignment="1">
      <alignment horizontal="center"/>
    </xf>
    <xf numFmtId="0" fontId="14" fillId="2" borderId="0" xfId="3" applyFont="1" applyFill="1" applyBorder="1"/>
    <xf numFmtId="164" fontId="6" fillId="2" borderId="0" xfId="1" applyNumberFormat="1" applyFont="1" applyFill="1" applyBorder="1"/>
    <xf numFmtId="0" fontId="15" fillId="2" borderId="0" xfId="2" applyNumberFormat="1" applyFont="1" applyFill="1" applyBorder="1" applyAlignment="1">
      <alignment horizontal="center"/>
    </xf>
    <xf numFmtId="0" fontId="14" fillId="2" borderId="0" xfId="2" applyNumberFormat="1" applyFont="1" applyFill="1" applyBorder="1" applyAlignment="1">
      <alignment horizontal="center"/>
    </xf>
    <xf numFmtId="164" fontId="7" fillId="2" borderId="0" xfId="1" applyNumberFormat="1" applyFont="1" applyFill="1" applyBorder="1"/>
    <xf numFmtId="0" fontId="8" fillId="2" borderId="0" xfId="3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164" fontId="4" fillId="2" borderId="3" xfId="1" applyNumberFormat="1" applyFont="1" applyFill="1" applyBorder="1"/>
    <xf numFmtId="0" fontId="4" fillId="2" borderId="0" xfId="3" applyFont="1" applyFill="1" applyBorder="1"/>
    <xf numFmtId="164" fontId="8" fillId="2" borderId="0" xfId="1" applyNumberFormat="1" applyFont="1" applyFill="1" applyBorder="1" applyAlignment="1">
      <alignment horizontal="left"/>
    </xf>
    <xf numFmtId="43" fontId="7" fillId="2" borderId="0" xfId="1" applyFont="1" applyFill="1" applyBorder="1"/>
    <xf numFmtId="41" fontId="7" fillId="2" borderId="0" xfId="3" applyNumberFormat="1" applyFont="1" applyFill="1" applyBorder="1"/>
    <xf numFmtId="0" fontId="14" fillId="2" borderId="0" xfId="3" applyFont="1" applyFill="1" applyBorder="1" applyAlignment="1">
      <alignment horizontal="center"/>
    </xf>
    <xf numFmtId="0" fontId="8" fillId="2" borderId="0" xfId="3" applyFont="1" applyFill="1" applyBorder="1"/>
    <xf numFmtId="164" fontId="8" fillId="2" borderId="2" xfId="1" applyNumberFormat="1" applyFont="1" applyFill="1" applyBorder="1" applyAlignment="1">
      <alignment horizontal="left"/>
    </xf>
    <xf numFmtId="0" fontId="16" fillId="2" borderId="0" xfId="2" applyNumberFormat="1" applyFont="1" applyFill="1" applyBorder="1" applyAlignment="1">
      <alignment horizontal="center"/>
    </xf>
    <xf numFmtId="0" fontId="3" fillId="2" borderId="0" xfId="3" applyFont="1" applyFill="1" applyBorder="1"/>
    <xf numFmtId="164" fontId="3" fillId="2" borderId="0" xfId="3" applyNumberFormat="1" applyFont="1" applyFill="1" applyBorder="1"/>
    <xf numFmtId="0" fontId="14" fillId="2" borderId="0" xfId="2" applyNumberFormat="1" applyFont="1" applyFill="1" applyBorder="1"/>
    <xf numFmtId="0" fontId="17" fillId="2" borderId="0" xfId="3" applyFont="1" applyFill="1" applyBorder="1"/>
    <xf numFmtId="43" fontId="3" fillId="2" borderId="0" xfId="1" applyFont="1" applyFill="1" applyBorder="1"/>
    <xf numFmtId="0" fontId="17" fillId="2" borderId="0" xfId="2" applyNumberFormat="1" applyFont="1" applyFill="1" applyBorder="1"/>
    <xf numFmtId="17" fontId="4" fillId="2" borderId="0" xfId="2" applyNumberFormat="1" applyFont="1" applyFill="1" applyBorder="1" applyAlignment="1">
      <alignment horizontal="center"/>
    </xf>
    <xf numFmtId="164" fontId="3" fillId="2" borderId="0" xfId="1" applyNumberFormat="1" applyFont="1" applyFill="1" applyBorder="1"/>
    <xf numFmtId="43" fontId="3" fillId="2" borderId="0" xfId="3" applyNumberFormat="1" applyFont="1" applyFill="1" applyBorder="1"/>
    <xf numFmtId="0" fontId="8" fillId="2" borderId="0" xfId="2" applyNumberFormat="1" applyFont="1" applyFill="1" applyAlignment="1">
      <alignment wrapText="1"/>
    </xf>
    <xf numFmtId="0" fontId="4" fillId="2" borderId="0" xfId="3" applyFont="1" applyFill="1"/>
    <xf numFmtId="0" fontId="8" fillId="2" borderId="0" xfId="3" applyFont="1" applyFill="1" applyAlignment="1">
      <alignment horizontal="left" wrapText="1"/>
    </xf>
    <xf numFmtId="164" fontId="8" fillId="2" borderId="0" xfId="1" applyNumberFormat="1" applyFont="1" applyFill="1" applyAlignment="1">
      <alignment horizontal="left"/>
    </xf>
    <xf numFmtId="164" fontId="8" fillId="2" borderId="0" xfId="2" applyNumberFormat="1" applyFont="1" applyFill="1" applyAlignment="1">
      <alignment horizontal="left"/>
    </xf>
    <xf numFmtId="165" fontId="4" fillId="2" borderId="5" xfId="1" applyNumberFormat="1" applyFont="1" applyFill="1" applyBorder="1"/>
    <xf numFmtId="43" fontId="7" fillId="2" borderId="0" xfId="1" applyFont="1" applyFill="1"/>
    <xf numFmtId="0" fontId="8" fillId="2" borderId="0" xfId="3" applyFont="1" applyFill="1" applyAlignment="1">
      <alignment horizontal="center"/>
    </xf>
    <xf numFmtId="164" fontId="8" fillId="2" borderId="0" xfId="1" applyNumberFormat="1" applyFont="1" applyFill="1" applyBorder="1" applyAlignment="1">
      <alignment horizontal="right"/>
    </xf>
    <xf numFmtId="169" fontId="8" fillId="2" borderId="4" xfId="1" applyNumberFormat="1" applyFont="1" applyFill="1" applyBorder="1"/>
    <xf numFmtId="15" fontId="4" fillId="2" borderId="0" xfId="3" quotePrefix="1" applyNumberFormat="1" applyFont="1" applyFill="1" applyAlignment="1">
      <alignment horizontal="left"/>
    </xf>
    <xf numFmtId="15" fontId="4" fillId="2" borderId="0" xfId="3" applyNumberFormat="1" applyFont="1" applyFill="1" applyAlignment="1">
      <alignment horizontal="left"/>
    </xf>
    <xf numFmtId="0" fontId="9" fillId="2" borderId="1" xfId="3" applyFont="1" applyFill="1" applyBorder="1"/>
    <xf numFmtId="0" fontId="8" fillId="2" borderId="1" xfId="3" applyFont="1" applyFill="1" applyBorder="1"/>
    <xf numFmtId="167" fontId="4" fillId="2" borderId="1" xfId="3" quotePrefix="1" applyNumberFormat="1" applyFont="1" applyFill="1" applyBorder="1" applyAlignment="1">
      <alignment horizontal="center"/>
    </xf>
    <xf numFmtId="167" fontId="4" fillId="2" borderId="0" xfId="3" quotePrefix="1" applyNumberFormat="1" applyFont="1" applyFill="1" applyBorder="1" applyAlignment="1">
      <alignment horizontal="center"/>
    </xf>
    <xf numFmtId="0" fontId="4" fillId="2" borderId="0" xfId="2" applyNumberFormat="1" applyFont="1" applyFill="1" applyAlignment="1">
      <alignment horizontal="center"/>
    </xf>
    <xf numFmtId="167" fontId="4" fillId="2" borderId="0" xfId="3" applyNumberFormat="1" applyFont="1" applyFill="1" applyBorder="1" applyAlignment="1">
      <alignment horizontal="center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center"/>
    </xf>
    <xf numFmtId="168" fontId="8" fillId="2" borderId="0" xfId="1" applyNumberFormat="1" applyFont="1" applyFill="1" applyBorder="1" applyAlignment="1">
      <alignment horizontal="right"/>
    </xf>
    <xf numFmtId="164" fontId="8" fillId="2" borderId="3" xfId="1" applyNumberFormat="1" applyFont="1" applyFill="1" applyBorder="1" applyAlignment="1">
      <alignment horizontal="center"/>
    </xf>
    <xf numFmtId="37" fontId="8" fillId="2" borderId="0" xfId="1" applyNumberFormat="1" applyFont="1" applyFill="1" applyBorder="1" applyAlignment="1">
      <alignment horizontal="right"/>
    </xf>
    <xf numFmtId="164" fontId="8" fillId="2" borderId="0" xfId="3" applyNumberFormat="1" applyFont="1" applyFill="1"/>
    <xf numFmtId="0" fontId="8" fillId="2" borderId="0" xfId="3" quotePrefix="1" applyFont="1" applyFill="1" applyAlignment="1">
      <alignment horizontal="left"/>
    </xf>
    <xf numFmtId="37" fontId="8" fillId="2" borderId="0" xfId="1" applyNumberFormat="1" applyFont="1" applyFill="1" applyBorder="1"/>
    <xf numFmtId="41" fontId="8" fillId="2" borderId="0" xfId="1" applyNumberFormat="1" applyFont="1" applyFill="1" applyBorder="1"/>
    <xf numFmtId="164" fontId="8" fillId="2" borderId="1" xfId="1" applyNumberFormat="1" applyFont="1" applyFill="1" applyBorder="1"/>
    <xf numFmtId="0" fontId="8" fillId="2" borderId="0" xfId="3" applyFont="1" applyFill="1" applyAlignment="1">
      <alignment wrapText="1"/>
    </xf>
    <xf numFmtId="43" fontId="8" fillId="2" borderId="0" xfId="1" applyFont="1" applyFill="1" applyBorder="1"/>
    <xf numFmtId="43" fontId="8" fillId="2" borderId="0" xfId="1" applyFont="1" applyFill="1"/>
    <xf numFmtId="15" fontId="4" fillId="2" borderId="0" xfId="3" quotePrefix="1" applyNumberFormat="1" applyFont="1" applyFill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3" applyFont="1" applyFill="1" applyAlignment="1">
      <alignment horizontal="center" wrapText="1"/>
    </xf>
    <xf numFmtId="0" fontId="4" fillId="2" borderId="3" xfId="3" applyFont="1" applyFill="1" applyBorder="1" applyAlignment="1">
      <alignment horizontal="center" wrapText="1"/>
    </xf>
    <xf numFmtId="0" fontId="4" fillId="2" borderId="0" xfId="3" applyFont="1" applyFill="1" applyBorder="1" applyAlignment="1">
      <alignment horizontal="center" wrapText="1"/>
    </xf>
    <xf numFmtId="43" fontId="8" fillId="2" borderId="0" xfId="1" applyNumberFormat="1" applyFont="1" applyFill="1"/>
    <xf numFmtId="0" fontId="4" fillId="2" borderId="0" xfId="3" quotePrefix="1" applyFont="1" applyFill="1" applyAlignment="1">
      <alignment horizontal="left"/>
    </xf>
    <xf numFmtId="15" fontId="9" fillId="2" borderId="1" xfId="3" applyNumberFormat="1" applyFont="1" applyFill="1" applyBorder="1" applyAlignment="1">
      <alignment horizontal="left"/>
    </xf>
    <xf numFmtId="15" fontId="4" fillId="2" borderId="1" xfId="3" quotePrefix="1" applyNumberFormat="1" applyFont="1" applyFill="1" applyBorder="1" applyAlignment="1">
      <alignment horizontal="left"/>
    </xf>
    <xf numFmtId="0" fontId="4" fillId="2" borderId="0" xfId="3" quotePrefix="1" applyFont="1" applyFill="1" applyBorder="1" applyAlignment="1">
      <alignment horizontal="left"/>
    </xf>
    <xf numFmtId="0" fontId="18" fillId="2" borderId="0" xfId="3" applyFont="1" applyFill="1" applyAlignment="1">
      <alignment horizontal="center"/>
    </xf>
    <xf numFmtId="17" fontId="11" fillId="2" borderId="0" xfId="2" quotePrefix="1" applyNumberFormat="1" applyFont="1" applyFill="1" applyBorder="1" applyAlignment="1">
      <alignment horizontal="center"/>
    </xf>
    <xf numFmtId="0" fontId="13" fillId="2" borderId="0" xfId="3" applyFont="1" applyFill="1" applyBorder="1"/>
    <xf numFmtId="164" fontId="10" fillId="2" borderId="0" xfId="1" applyNumberFormat="1" applyFont="1" applyFill="1" applyBorder="1"/>
    <xf numFmtId="43" fontId="8" fillId="2" borderId="0" xfId="3" applyNumberFormat="1" applyFont="1" applyFill="1"/>
    <xf numFmtId="170" fontId="8" fillId="2" borderId="0" xfId="3" applyNumberFormat="1" applyFont="1" applyFill="1"/>
    <xf numFmtId="164" fontId="8" fillId="2" borderId="0" xfId="3" applyNumberFormat="1" applyFont="1" applyFill="1" applyAlignment="1">
      <alignment horizontal="right"/>
    </xf>
    <xf numFmtId="164" fontId="8" fillId="2" borderId="0" xfId="1" applyNumberFormat="1" applyFont="1" applyFill="1" applyBorder="1" applyAlignment="1">
      <alignment vertical="justify"/>
    </xf>
    <xf numFmtId="164" fontId="8" fillId="2" borderId="0" xfId="1" applyNumberFormat="1" applyFont="1" applyFill="1" applyBorder="1" applyAlignment="1">
      <alignment vertical="justify" wrapText="1"/>
    </xf>
    <xf numFmtId="0" fontId="10" fillId="2" borderId="0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left" indent="1"/>
    </xf>
    <xf numFmtId="0" fontId="8" fillId="2" borderId="0" xfId="3" applyFont="1" applyFill="1" applyBorder="1" applyAlignment="1">
      <alignment horizontal="left" indent="2"/>
    </xf>
    <xf numFmtId="0" fontId="10" fillId="2" borderId="0" xfId="3" applyFont="1" applyFill="1" applyBorder="1" applyAlignment="1">
      <alignment horizontal="left" indent="2"/>
    </xf>
    <xf numFmtId="0" fontId="10" fillId="2" borderId="0" xfId="3" applyFont="1" applyFill="1" applyAlignment="1">
      <alignment horizontal="left" indent="2"/>
    </xf>
    <xf numFmtId="0" fontId="8" fillId="2" borderId="0" xfId="3" applyFont="1" applyFill="1" applyAlignment="1">
      <alignment horizontal="left" indent="2"/>
    </xf>
    <xf numFmtId="0" fontId="10" fillId="2" borderId="0" xfId="3" applyFont="1" applyFill="1" applyBorder="1" applyAlignment="1">
      <alignment horizontal="left" indent="3"/>
    </xf>
    <xf numFmtId="0" fontId="8" fillId="2" borderId="0" xfId="3" applyFont="1" applyFill="1" applyBorder="1" applyAlignment="1">
      <alignment horizontal="left" indent="3"/>
    </xf>
    <xf numFmtId="0" fontId="8" fillId="2" borderId="0" xfId="3" applyFont="1" applyFill="1" applyBorder="1" applyAlignment="1">
      <alignment horizontal="left" wrapText="1" indent="3"/>
    </xf>
    <xf numFmtId="0" fontId="10" fillId="2" borderId="0" xfId="3" applyFont="1" applyFill="1" applyBorder="1"/>
    <xf numFmtId="0" fontId="10" fillId="2" borderId="0" xfId="3" applyFont="1" applyFill="1" applyBorder="1" applyAlignment="1">
      <alignment horizontal="left"/>
    </xf>
    <xf numFmtId="0" fontId="8" fillId="2" borderId="0" xfId="3" applyFont="1" applyFill="1" applyAlignment="1">
      <alignment horizontal="left" indent="1"/>
    </xf>
    <xf numFmtId="0" fontId="13" fillId="2" borderId="0" xfId="3" applyFont="1" applyFill="1"/>
    <xf numFmtId="37" fontId="8" fillId="2" borderId="0" xfId="3" applyNumberFormat="1" applyFont="1" applyFill="1"/>
    <xf numFmtId="171" fontId="8" fillId="2" borderId="0" xfId="1" applyNumberFormat="1" applyFont="1" applyFill="1" applyBorder="1"/>
    <xf numFmtId="165" fontId="4" fillId="2" borderId="0" xfId="1" applyNumberFormat="1" applyFont="1" applyFill="1" applyBorder="1"/>
    <xf numFmtId="0" fontId="4" fillId="2" borderId="0" xfId="3" applyFont="1" applyFill="1" applyAlignment="1">
      <alignment wrapText="1"/>
    </xf>
    <xf numFmtId="43" fontId="8" fillId="2" borderId="0" xfId="1" applyNumberFormat="1" applyFont="1" applyFill="1" applyBorder="1"/>
    <xf numFmtId="165" fontId="8" fillId="2" borderId="0" xfId="3" applyNumberFormat="1" applyFont="1" applyFill="1" applyBorder="1"/>
    <xf numFmtId="164" fontId="10" fillId="2" borderId="0" xfId="3" applyNumberFormat="1" applyFont="1" applyFill="1"/>
    <xf numFmtId="172" fontId="10" fillId="2" borderId="0" xfId="3" applyNumberFormat="1" applyFont="1" applyFill="1"/>
    <xf numFmtId="0" fontId="19" fillId="2" borderId="0" xfId="3" applyFont="1" applyFill="1" applyAlignment="1">
      <alignment vertical="top" wrapText="1"/>
    </xf>
    <xf numFmtId="0" fontId="5" fillId="2" borderId="6" xfId="3" applyFont="1" applyFill="1" applyBorder="1" applyAlignment="1">
      <alignment horizontal="center" wrapText="1"/>
    </xf>
    <xf numFmtId="0" fontId="20" fillId="2" borderId="0" xfId="3" applyFont="1" applyFill="1" applyAlignment="1">
      <alignment horizontal="justify" vertical="top" wrapText="1"/>
    </xf>
    <xf numFmtId="173" fontId="21" fillId="2" borderId="0" xfId="1" applyNumberFormat="1" applyFont="1" applyFill="1"/>
    <xf numFmtId="0" fontId="21" fillId="2" borderId="0" xfId="3" applyFont="1" applyFill="1" applyAlignment="1">
      <alignment vertical="top" wrapText="1"/>
    </xf>
    <xf numFmtId="164" fontId="21" fillId="2" borderId="0" xfId="1" applyNumberFormat="1" applyFont="1" applyFill="1" applyAlignment="1">
      <alignment horizontal="right"/>
    </xf>
    <xf numFmtId="164" fontId="21" fillId="2" borderId="0" xfId="1" applyNumberFormat="1" applyFont="1" applyFill="1" applyAlignment="1">
      <alignment horizontal="right" wrapText="1"/>
    </xf>
    <xf numFmtId="41" fontId="21" fillId="2" borderId="0" xfId="3" applyNumberFormat="1" applyFont="1" applyFill="1" applyAlignment="1">
      <alignment horizontal="right"/>
    </xf>
    <xf numFmtId="174" fontId="21" fillId="2" borderId="0" xfId="3" applyNumberFormat="1" applyFont="1" applyFill="1" applyBorder="1" applyAlignment="1">
      <alignment horizontal="right"/>
    </xf>
    <xf numFmtId="164" fontId="21" fillId="2" borderId="0" xfId="3" applyNumberFormat="1" applyFont="1" applyFill="1" applyBorder="1" applyAlignment="1">
      <alignment horizontal="right"/>
    </xf>
    <xf numFmtId="41" fontId="21" fillId="2" borderId="0" xfId="3" applyNumberFormat="1" applyFont="1" applyFill="1" applyBorder="1" applyAlignment="1">
      <alignment horizontal="right"/>
    </xf>
    <xf numFmtId="164" fontId="21" fillId="2" borderId="0" xfId="1" applyNumberFormat="1" applyFont="1" applyFill="1" applyBorder="1" applyAlignment="1">
      <alignment horizontal="right" wrapText="1"/>
    </xf>
    <xf numFmtId="0" fontId="22" fillId="2" borderId="0" xfId="3" applyFont="1" applyFill="1" applyAlignment="1">
      <alignment vertical="top" wrapText="1"/>
    </xf>
    <xf numFmtId="0" fontId="21" fillId="2" borderId="0" xfId="3" applyFont="1" applyFill="1" applyAlignment="1">
      <alignment horizontal="justify" vertical="top" wrapText="1"/>
    </xf>
    <xf numFmtId="173" fontId="23" fillId="2" borderId="0" xfId="1" applyNumberFormat="1" applyFont="1" applyFill="1" applyAlignment="1">
      <alignment horizontal="right"/>
    </xf>
    <xf numFmtId="173" fontId="23" fillId="2" borderId="0" xfId="1" applyNumberFormat="1" applyFont="1" applyFill="1" applyAlignment="1">
      <alignment horizontal="right" wrapText="1"/>
    </xf>
    <xf numFmtId="173" fontId="21" fillId="2" borderId="0" xfId="1" applyNumberFormat="1" applyFont="1" applyFill="1" applyAlignment="1">
      <alignment horizontal="right"/>
    </xf>
    <xf numFmtId="173" fontId="21" fillId="2" borderId="0" xfId="1" applyNumberFormat="1" applyFont="1" applyFill="1" applyAlignment="1">
      <alignment horizontal="right" wrapText="1"/>
    </xf>
    <xf numFmtId="41" fontId="21" fillId="2" borderId="3" xfId="3" applyNumberFormat="1" applyFont="1" applyFill="1" applyBorder="1" applyAlignment="1">
      <alignment horizontal="right"/>
    </xf>
    <xf numFmtId="164" fontId="21" fillId="2" borderId="3" xfId="1" applyNumberFormat="1" applyFont="1" applyFill="1" applyBorder="1" applyAlignment="1">
      <alignment horizontal="right"/>
    </xf>
    <xf numFmtId="164" fontId="21" fillId="2" borderId="3" xfId="1" applyNumberFormat="1" applyFont="1" applyFill="1" applyBorder="1" applyAlignment="1">
      <alignment horizontal="right" wrapText="1"/>
    </xf>
    <xf numFmtId="164" fontId="22" fillId="2" borderId="5" xfId="1" applyNumberFormat="1" applyFont="1" applyFill="1" applyBorder="1" applyAlignment="1">
      <alignment horizontal="right" wrapText="1"/>
    </xf>
    <xf numFmtId="0" fontId="1" fillId="2" borderId="0" xfId="0" applyFont="1" applyFill="1"/>
    <xf numFmtId="0" fontId="11" fillId="2" borderId="0" xfId="3" applyFont="1" applyFill="1" applyAlignment="1">
      <alignment horizontal="center" vertical="top" wrapText="1"/>
    </xf>
    <xf numFmtId="165" fontId="8" fillId="2" borderId="0" xfId="3" applyNumberFormat="1" applyFont="1" applyFill="1" applyAlignment="1">
      <alignment horizontal="right" wrapText="1"/>
    </xf>
    <xf numFmtId="0" fontId="8" fillId="2" borderId="0" xfId="3" applyFont="1" applyFill="1" applyAlignment="1">
      <alignment horizontal="right" wrapText="1"/>
    </xf>
    <xf numFmtId="164" fontId="8" fillId="2" borderId="0" xfId="3" applyNumberFormat="1" applyFont="1" applyFill="1" applyBorder="1" applyAlignment="1">
      <alignment horizontal="right" wrapText="1"/>
    </xf>
    <xf numFmtId="164" fontId="4" fillId="2" borderId="2" xfId="3" applyNumberFormat="1" applyFont="1" applyFill="1" applyBorder="1" applyAlignment="1">
      <alignment horizontal="right" wrapText="1"/>
    </xf>
    <xf numFmtId="164" fontId="4" fillId="2" borderId="0" xfId="3" applyNumberFormat="1" applyFont="1" applyFill="1" applyBorder="1" applyAlignment="1">
      <alignment horizontal="right" wrapText="1"/>
    </xf>
    <xf numFmtId="164" fontId="8" fillId="2" borderId="2" xfId="3" applyNumberFormat="1" applyFont="1" applyFill="1" applyBorder="1" applyAlignment="1">
      <alignment horizontal="right" wrapText="1"/>
    </xf>
    <xf numFmtId="165" fontId="4" fillId="2" borderId="5" xfId="3" applyNumberFormat="1" applyFont="1" applyFill="1" applyBorder="1" applyAlignment="1">
      <alignment horizontal="right" wrapText="1"/>
    </xf>
    <xf numFmtId="0" fontId="4" fillId="2" borderId="0" xfId="3" applyFont="1" applyFill="1" applyAlignment="1">
      <alignment horizontal="right" wrapText="1"/>
    </xf>
    <xf numFmtId="0" fontId="25" fillId="2" borderId="0" xfId="0" applyFont="1" applyFill="1"/>
    <xf numFmtId="0" fontId="24" fillId="2" borderId="0" xfId="0" applyFont="1" applyFill="1"/>
    <xf numFmtId="164" fontId="4" fillId="0" borderId="5" xfId="1" applyNumberFormat="1" applyFont="1" applyFill="1" applyBorder="1"/>
    <xf numFmtId="43" fontId="8" fillId="0" borderId="0" xfId="1" applyNumberFormat="1" applyFont="1" applyFill="1"/>
    <xf numFmtId="164" fontId="4" fillId="0" borderId="0" xfId="1" applyNumberFormat="1" applyFont="1" applyFill="1"/>
    <xf numFmtId="164" fontId="4" fillId="0" borderId="0" xfId="1" applyNumberFormat="1" applyFont="1" applyFill="1" applyBorder="1"/>
    <xf numFmtId="164" fontId="10" fillId="2" borderId="0" xfId="1" applyNumberFormat="1" applyFont="1" applyFill="1"/>
    <xf numFmtId="0" fontId="10" fillId="2" borderId="0" xfId="3" quotePrefix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0" fontId="13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/>
    </xf>
    <xf numFmtId="0" fontId="8" fillId="2" borderId="0" xfId="3" applyFont="1" applyFill="1" applyBorder="1" applyAlignment="1">
      <alignment horizontal="left" vertical="center" wrapText="1" indent="1"/>
    </xf>
    <xf numFmtId="0" fontId="0" fillId="2" borderId="0" xfId="0" applyFont="1" applyFill="1"/>
    <xf numFmtId="3" fontId="4" fillId="0" borderId="0" xfId="2" applyNumberFormat="1" applyFont="1"/>
    <xf numFmtId="0" fontId="5" fillId="0" borderId="0" xfId="2" applyNumberFormat="1" applyFont="1"/>
    <xf numFmtId="0" fontId="8" fillId="0" borderId="0" xfId="2" applyNumberFormat="1" applyFont="1"/>
    <xf numFmtId="0" fontId="4" fillId="0" borderId="0" xfId="2" applyNumberFormat="1" applyFont="1"/>
    <xf numFmtId="0" fontId="9" fillId="0" borderId="1" xfId="2" applyNumberFormat="1" applyFont="1" applyBorder="1"/>
    <xf numFmtId="0" fontId="6" fillId="0" borderId="1" xfId="2" applyNumberFormat="1" applyFont="1" applyBorder="1"/>
    <xf numFmtId="0" fontId="11" fillId="0" borderId="0" xfId="2" applyNumberFormat="1" applyFont="1" applyFill="1" applyBorder="1" applyAlignment="1">
      <alignment horizontal="center"/>
    </xf>
    <xf numFmtId="0" fontId="7" fillId="2" borderId="3" xfId="3" applyFont="1" applyFill="1" applyBorder="1"/>
    <xf numFmtId="0" fontId="0" fillId="2" borderId="3" xfId="0" applyFill="1" applyBorder="1"/>
    <xf numFmtId="0" fontId="4" fillId="2" borderId="0" xfId="3" applyFont="1" applyFill="1" applyBorder="1" applyAlignment="1">
      <alignment wrapText="1"/>
    </xf>
    <xf numFmtId="0" fontId="2" fillId="2" borderId="0" xfId="0" applyFont="1" applyFill="1"/>
    <xf numFmtId="173" fontId="23" fillId="2" borderId="0" xfId="1" applyNumberFormat="1" applyFont="1" applyFill="1" applyBorder="1" applyAlignment="1"/>
    <xf numFmtId="175" fontId="23" fillId="2" borderId="0" xfId="1" applyNumberFormat="1" applyFont="1" applyFill="1" applyBorder="1" applyAlignment="1"/>
    <xf numFmtId="164" fontId="21" fillId="2" borderId="2" xfId="1" applyNumberFormat="1" applyFont="1" applyFill="1" applyBorder="1" applyAlignment="1">
      <alignment horizontal="right" wrapText="1"/>
    </xf>
    <xf numFmtId="0" fontId="4" fillId="2" borderId="0" xfId="3" applyFont="1" applyFill="1" applyBorder="1" applyAlignment="1">
      <alignment horizontal="center" wrapText="1"/>
    </xf>
    <xf numFmtId="0" fontId="4" fillId="2" borderId="3" xfId="3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8" fillId="2" borderId="0" xfId="3" applyFont="1" applyFill="1" applyAlignment="1">
      <alignment horizontal="left" wrapText="1"/>
    </xf>
  </cellXfs>
  <cellStyles count="4">
    <cellStyle name="=C:\WINNT\SYSTEM32\COMMAND.COM" xfId="3"/>
    <cellStyle name="Comma" xfId="1" builtinId="3"/>
    <cellStyle name="Normal" xfId="0" builtinId="0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view="pageBreakPreview" zoomScale="60" zoomScaleNormal="100" workbookViewId="0">
      <selection activeCell="H16" sqref="H16"/>
    </sheetView>
  </sheetViews>
  <sheetFormatPr defaultColWidth="9.140625" defaultRowHeight="15" x14ac:dyDescent="0.25"/>
  <cols>
    <col min="1" max="1" width="4.5703125" style="5" customWidth="1"/>
    <col min="2" max="2" width="9.140625" style="5"/>
    <col min="3" max="3" width="34.7109375" style="5" customWidth="1"/>
    <col min="4" max="4" width="15.7109375" style="5" customWidth="1"/>
    <col min="5" max="5" width="3.7109375" style="5" customWidth="1"/>
    <col min="6" max="6" width="15" style="5" customWidth="1"/>
    <col min="7" max="16384" width="9.140625" style="5"/>
  </cols>
  <sheetData>
    <row r="1" spans="1:6" ht="15.75" x14ac:dyDescent="0.25">
      <c r="A1" s="179" t="s">
        <v>0</v>
      </c>
      <c r="B1" s="180"/>
      <c r="C1" s="2"/>
      <c r="D1" s="3"/>
      <c r="E1" s="4"/>
    </row>
    <row r="2" spans="1:6" ht="15.75" x14ac:dyDescent="0.25">
      <c r="A2" s="181" t="s">
        <v>1</v>
      </c>
      <c r="B2" s="180"/>
      <c r="C2" s="2"/>
      <c r="D2" s="3"/>
      <c r="E2" s="4"/>
    </row>
    <row r="3" spans="1:6" ht="15.75" x14ac:dyDescent="0.25">
      <c r="A3" s="182" t="s">
        <v>2</v>
      </c>
      <c r="B3" s="180"/>
      <c r="C3" s="2"/>
      <c r="D3" s="3"/>
      <c r="E3" s="4"/>
    </row>
    <row r="4" spans="1:6" ht="15" customHeight="1" x14ac:dyDescent="0.25">
      <c r="A4" s="182" t="s">
        <v>130</v>
      </c>
      <c r="B4" s="180"/>
      <c r="C4" s="2"/>
      <c r="D4" s="3"/>
      <c r="E4" s="186"/>
      <c r="F4" s="187"/>
    </row>
    <row r="5" spans="1:6" ht="15.75" x14ac:dyDescent="0.25">
      <c r="A5" s="183" t="s">
        <v>3</v>
      </c>
      <c r="B5" s="184"/>
      <c r="C5" s="9"/>
      <c r="D5" s="9"/>
      <c r="E5" s="4"/>
    </row>
    <row r="6" spans="1:6" ht="15.75" x14ac:dyDescent="0.25">
      <c r="A6" s="6"/>
      <c r="B6" s="3"/>
      <c r="C6" s="3"/>
      <c r="D6" s="3"/>
      <c r="E6" s="4"/>
    </row>
    <row r="7" spans="1:6" ht="15.75" x14ac:dyDescent="0.25">
      <c r="A7" s="10"/>
      <c r="B7" s="6"/>
      <c r="C7" s="6"/>
      <c r="D7" s="185">
        <v>2018</v>
      </c>
      <c r="E7" s="4"/>
      <c r="F7" s="185">
        <v>2017</v>
      </c>
    </row>
    <row r="8" spans="1:6" ht="15.75" x14ac:dyDescent="0.25">
      <c r="A8" s="12" t="s">
        <v>4</v>
      </c>
      <c r="B8" s="7" t="s">
        <v>5</v>
      </c>
      <c r="C8" s="6"/>
      <c r="D8" s="13"/>
      <c r="E8" s="6"/>
      <c r="F8" s="4"/>
    </row>
    <row r="9" spans="1:6" ht="6.75" customHeight="1" x14ac:dyDescent="0.25">
      <c r="A9" s="14"/>
      <c r="B9" s="6"/>
      <c r="C9" s="6"/>
      <c r="D9" s="6"/>
      <c r="E9" s="6"/>
      <c r="F9" s="4"/>
    </row>
    <row r="10" spans="1:6" ht="15.75" x14ac:dyDescent="0.25">
      <c r="A10" s="14"/>
      <c r="B10" s="7" t="s">
        <v>6</v>
      </c>
      <c r="C10" s="6"/>
      <c r="D10" s="15"/>
      <c r="E10" s="6"/>
      <c r="F10" s="16"/>
    </row>
    <row r="11" spans="1:6" ht="15.75" x14ac:dyDescent="0.25">
      <c r="A11" s="17">
        <v>4</v>
      </c>
      <c r="B11" s="6" t="s">
        <v>7</v>
      </c>
      <c r="C11" s="6"/>
      <c r="D11" s="18">
        <v>25140</v>
      </c>
      <c r="E11" s="19"/>
      <c r="F11" s="18">
        <v>25394</v>
      </c>
    </row>
    <row r="12" spans="1:6" ht="15.75" x14ac:dyDescent="0.25">
      <c r="A12" s="17"/>
      <c r="B12" s="6" t="s">
        <v>8</v>
      </c>
      <c r="C12" s="6"/>
      <c r="D12" s="15">
        <v>90</v>
      </c>
      <c r="E12" s="21"/>
      <c r="F12" s="15">
        <v>88</v>
      </c>
    </row>
    <row r="13" spans="1:6" ht="15.75" x14ac:dyDescent="0.25">
      <c r="A13" s="22">
        <v>6</v>
      </c>
      <c r="B13" s="23" t="s">
        <v>9</v>
      </c>
      <c r="C13" s="21"/>
      <c r="D13" s="15">
        <v>53206</v>
      </c>
      <c r="E13" s="21"/>
      <c r="F13" s="15">
        <v>55283</v>
      </c>
    </row>
    <row r="14" spans="1:6" ht="15.75" x14ac:dyDescent="0.25">
      <c r="A14" s="22">
        <v>5</v>
      </c>
      <c r="B14" s="23" t="s">
        <v>10</v>
      </c>
      <c r="C14" s="21"/>
      <c r="D14" s="15">
        <v>62339</v>
      </c>
      <c r="E14" s="21"/>
      <c r="F14" s="15">
        <v>334</v>
      </c>
    </row>
    <row r="15" spans="1:6" ht="15.75" x14ac:dyDescent="0.25">
      <c r="A15" s="17"/>
      <c r="B15" s="6" t="s">
        <v>11</v>
      </c>
      <c r="C15" s="6"/>
      <c r="D15" s="15">
        <v>2428</v>
      </c>
      <c r="E15" s="6"/>
      <c r="F15" s="15">
        <v>1602</v>
      </c>
    </row>
    <row r="16" spans="1:6" ht="15.75" x14ac:dyDescent="0.25">
      <c r="A16" s="10"/>
      <c r="B16" s="24" t="s">
        <v>12</v>
      </c>
      <c r="C16" s="24"/>
      <c r="D16" s="15">
        <v>0</v>
      </c>
      <c r="E16" s="24"/>
      <c r="F16" s="15">
        <v>2874</v>
      </c>
    </row>
    <row r="17" spans="1:6" ht="15.75" x14ac:dyDescent="0.25">
      <c r="A17" s="10"/>
      <c r="B17" s="24" t="s">
        <v>13</v>
      </c>
      <c r="C17" s="24"/>
      <c r="D17" s="15">
        <v>2822</v>
      </c>
      <c r="E17" s="24"/>
      <c r="F17" s="15">
        <v>2062</v>
      </c>
    </row>
    <row r="18" spans="1:6" ht="15.75" x14ac:dyDescent="0.25">
      <c r="A18" s="17"/>
      <c r="B18" s="7" t="s">
        <v>14</v>
      </c>
      <c r="D18" s="25">
        <f>SUM(D11:D17)</f>
        <v>146025</v>
      </c>
      <c r="E18" s="6"/>
      <c r="F18" s="25">
        <f>SUM(F11:F17)</f>
        <v>87637</v>
      </c>
    </row>
    <row r="20" spans="1:6" ht="15.75" x14ac:dyDescent="0.25">
      <c r="B20" s="32" t="s">
        <v>14</v>
      </c>
      <c r="C20" s="29"/>
      <c r="D20" s="30"/>
      <c r="E20" s="29"/>
      <c r="F20" s="30"/>
    </row>
    <row r="21" spans="1:6" ht="15.75" x14ac:dyDescent="0.25">
      <c r="B21" s="29" t="s">
        <v>16</v>
      </c>
      <c r="C21" s="29"/>
      <c r="D21" s="30">
        <v>313115</v>
      </c>
      <c r="E21" s="29"/>
      <c r="F21" s="30">
        <v>309027</v>
      </c>
    </row>
    <row r="22" spans="1:6" ht="15.75" x14ac:dyDescent="0.25">
      <c r="B22" s="29" t="s">
        <v>118</v>
      </c>
      <c r="C22" s="29"/>
      <c r="D22" s="30">
        <v>211</v>
      </c>
      <c r="E22" s="29"/>
      <c r="F22" s="30">
        <v>336</v>
      </c>
    </row>
    <row r="23" spans="1:6" ht="15.75" x14ac:dyDescent="0.25">
      <c r="B23" s="29" t="s">
        <v>13</v>
      </c>
      <c r="C23" s="29"/>
      <c r="D23" s="30">
        <v>338</v>
      </c>
      <c r="E23" s="29"/>
      <c r="F23" s="30">
        <v>2100</v>
      </c>
    </row>
    <row r="24" spans="1:6" ht="15.75" x14ac:dyDescent="0.25">
      <c r="B24" s="29" t="s">
        <v>17</v>
      </c>
      <c r="C24" s="29"/>
      <c r="D24" s="25">
        <f>SUM(D21:D23)</f>
        <v>313664</v>
      </c>
      <c r="E24" s="29"/>
      <c r="F24" s="25">
        <f>SUM(F21:H23)</f>
        <v>311463</v>
      </c>
    </row>
    <row r="25" spans="1:6" ht="15.75" x14ac:dyDescent="0.25">
      <c r="B25" s="29"/>
      <c r="C25" s="29"/>
      <c r="D25" s="30"/>
      <c r="E25" s="29"/>
      <c r="F25" s="30"/>
    </row>
    <row r="26" spans="1:6" ht="16.5" thickBot="1" x14ac:dyDescent="0.3">
      <c r="B26" s="32" t="s">
        <v>18</v>
      </c>
      <c r="C26" s="32"/>
      <c r="D26" s="31">
        <f>D18+D24</f>
        <v>459689</v>
      </c>
      <c r="E26" s="32"/>
      <c r="F26" s="31">
        <f>F18+F24</f>
        <v>399100</v>
      </c>
    </row>
    <row r="27" spans="1:6" ht="16.5" thickTop="1" x14ac:dyDescent="0.25">
      <c r="B27" s="29"/>
      <c r="C27" s="29"/>
      <c r="D27" s="30"/>
      <c r="E27" s="29"/>
      <c r="F27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BreakPreview" topLeftCell="A22" zoomScale="60" zoomScaleNormal="100" workbookViewId="0">
      <selection activeCell="H16" sqref="H16"/>
    </sheetView>
  </sheetViews>
  <sheetFormatPr defaultColWidth="9.140625" defaultRowHeight="15" x14ac:dyDescent="0.2"/>
  <cols>
    <col min="1" max="1" width="3" style="16" customWidth="1"/>
    <col min="2" max="2" width="52.140625" style="52" customWidth="1"/>
    <col min="3" max="3" width="2" style="52" customWidth="1"/>
    <col min="4" max="4" width="17.140625" style="52" bestFit="1" customWidth="1"/>
    <col min="5" max="5" width="2.28515625" style="52" customWidth="1"/>
    <col min="6" max="6" width="16.7109375" style="52" bestFit="1" customWidth="1"/>
    <col min="7" max="7" width="15.140625" style="16" customWidth="1"/>
    <col min="8" max="8" width="11.7109375" style="16" bestFit="1" customWidth="1"/>
    <col min="9" max="9" width="12.85546875" style="16" bestFit="1" customWidth="1"/>
    <col min="10" max="10" width="17.5703125" style="16" bestFit="1" customWidth="1"/>
    <col min="11" max="11" width="12.85546875" style="16" bestFit="1" customWidth="1"/>
    <col min="12" max="12" width="9.5703125" style="16" bestFit="1" customWidth="1"/>
    <col min="13" max="13" width="11.140625" style="16" bestFit="1" customWidth="1"/>
    <col min="14" max="255" width="9.140625" style="16"/>
    <col min="256" max="256" width="3" style="16" customWidth="1"/>
    <col min="257" max="257" width="46.42578125" style="16" customWidth="1"/>
    <col min="258" max="258" width="2" style="16" customWidth="1"/>
    <col min="259" max="259" width="17.140625" style="16" bestFit="1" customWidth="1"/>
    <col min="260" max="260" width="2.28515625" style="16" customWidth="1"/>
    <col min="261" max="261" width="16.7109375" style="16" bestFit="1" customWidth="1"/>
    <col min="262" max="263" width="0" style="16" hidden="1" customWidth="1"/>
    <col min="264" max="264" width="11.7109375" style="16" bestFit="1" customWidth="1"/>
    <col min="265" max="265" width="12.85546875" style="16" bestFit="1" customWidth="1"/>
    <col min="266" max="266" width="17.5703125" style="16" bestFit="1" customWidth="1"/>
    <col min="267" max="267" width="12.85546875" style="16" bestFit="1" customWidth="1"/>
    <col min="268" max="268" width="9.5703125" style="16" bestFit="1" customWidth="1"/>
    <col min="269" max="269" width="11.140625" style="16" bestFit="1" customWidth="1"/>
    <col min="270" max="511" width="9.140625" style="16"/>
    <col min="512" max="512" width="3" style="16" customWidth="1"/>
    <col min="513" max="513" width="46.42578125" style="16" customWidth="1"/>
    <col min="514" max="514" width="2" style="16" customWidth="1"/>
    <col min="515" max="515" width="17.140625" style="16" bestFit="1" customWidth="1"/>
    <col min="516" max="516" width="2.28515625" style="16" customWidth="1"/>
    <col min="517" max="517" width="16.7109375" style="16" bestFit="1" customWidth="1"/>
    <col min="518" max="519" width="0" style="16" hidden="1" customWidth="1"/>
    <col min="520" max="520" width="11.7109375" style="16" bestFit="1" customWidth="1"/>
    <col min="521" max="521" width="12.85546875" style="16" bestFit="1" customWidth="1"/>
    <col min="522" max="522" width="17.5703125" style="16" bestFit="1" customWidth="1"/>
    <col min="523" max="523" width="12.85546875" style="16" bestFit="1" customWidth="1"/>
    <col min="524" max="524" width="9.5703125" style="16" bestFit="1" customWidth="1"/>
    <col min="525" max="525" width="11.140625" style="16" bestFit="1" customWidth="1"/>
    <col min="526" max="767" width="9.140625" style="16"/>
    <col min="768" max="768" width="3" style="16" customWidth="1"/>
    <col min="769" max="769" width="46.42578125" style="16" customWidth="1"/>
    <col min="770" max="770" width="2" style="16" customWidth="1"/>
    <col min="771" max="771" width="17.140625" style="16" bestFit="1" customWidth="1"/>
    <col min="772" max="772" width="2.28515625" style="16" customWidth="1"/>
    <col min="773" max="773" width="16.7109375" style="16" bestFit="1" customWidth="1"/>
    <col min="774" max="775" width="0" style="16" hidden="1" customWidth="1"/>
    <col min="776" max="776" width="11.7109375" style="16" bestFit="1" customWidth="1"/>
    <col min="777" max="777" width="12.85546875" style="16" bestFit="1" customWidth="1"/>
    <col min="778" max="778" width="17.5703125" style="16" bestFit="1" customWidth="1"/>
    <col min="779" max="779" width="12.85546875" style="16" bestFit="1" customWidth="1"/>
    <col min="780" max="780" width="9.5703125" style="16" bestFit="1" customWidth="1"/>
    <col min="781" max="781" width="11.140625" style="16" bestFit="1" customWidth="1"/>
    <col min="782" max="1023" width="9.140625" style="16"/>
    <col min="1024" max="1024" width="3" style="16" customWidth="1"/>
    <col min="1025" max="1025" width="46.42578125" style="16" customWidth="1"/>
    <col min="1026" max="1026" width="2" style="16" customWidth="1"/>
    <col min="1027" max="1027" width="17.140625" style="16" bestFit="1" customWidth="1"/>
    <col min="1028" max="1028" width="2.28515625" style="16" customWidth="1"/>
    <col min="1029" max="1029" width="16.7109375" style="16" bestFit="1" customWidth="1"/>
    <col min="1030" max="1031" width="0" style="16" hidden="1" customWidth="1"/>
    <col min="1032" max="1032" width="11.7109375" style="16" bestFit="1" customWidth="1"/>
    <col min="1033" max="1033" width="12.85546875" style="16" bestFit="1" customWidth="1"/>
    <col min="1034" max="1034" width="17.5703125" style="16" bestFit="1" customWidth="1"/>
    <col min="1035" max="1035" width="12.85546875" style="16" bestFit="1" customWidth="1"/>
    <col min="1036" max="1036" width="9.5703125" style="16" bestFit="1" customWidth="1"/>
    <col min="1037" max="1037" width="11.140625" style="16" bestFit="1" customWidth="1"/>
    <col min="1038" max="1279" width="9.140625" style="16"/>
    <col min="1280" max="1280" width="3" style="16" customWidth="1"/>
    <col min="1281" max="1281" width="46.42578125" style="16" customWidth="1"/>
    <col min="1282" max="1282" width="2" style="16" customWidth="1"/>
    <col min="1283" max="1283" width="17.140625" style="16" bestFit="1" customWidth="1"/>
    <col min="1284" max="1284" width="2.28515625" style="16" customWidth="1"/>
    <col min="1285" max="1285" width="16.7109375" style="16" bestFit="1" customWidth="1"/>
    <col min="1286" max="1287" width="0" style="16" hidden="1" customWidth="1"/>
    <col min="1288" max="1288" width="11.7109375" style="16" bestFit="1" customWidth="1"/>
    <col min="1289" max="1289" width="12.85546875" style="16" bestFit="1" customWidth="1"/>
    <col min="1290" max="1290" width="17.5703125" style="16" bestFit="1" customWidth="1"/>
    <col min="1291" max="1291" width="12.85546875" style="16" bestFit="1" customWidth="1"/>
    <col min="1292" max="1292" width="9.5703125" style="16" bestFit="1" customWidth="1"/>
    <col min="1293" max="1293" width="11.140625" style="16" bestFit="1" customWidth="1"/>
    <col min="1294" max="1535" width="9.140625" style="16"/>
    <col min="1536" max="1536" width="3" style="16" customWidth="1"/>
    <col min="1537" max="1537" width="46.42578125" style="16" customWidth="1"/>
    <col min="1538" max="1538" width="2" style="16" customWidth="1"/>
    <col min="1539" max="1539" width="17.140625" style="16" bestFit="1" customWidth="1"/>
    <col min="1540" max="1540" width="2.28515625" style="16" customWidth="1"/>
    <col min="1541" max="1541" width="16.7109375" style="16" bestFit="1" customWidth="1"/>
    <col min="1542" max="1543" width="0" style="16" hidden="1" customWidth="1"/>
    <col min="1544" max="1544" width="11.7109375" style="16" bestFit="1" customWidth="1"/>
    <col min="1545" max="1545" width="12.85546875" style="16" bestFit="1" customWidth="1"/>
    <col min="1546" max="1546" width="17.5703125" style="16" bestFit="1" customWidth="1"/>
    <col min="1547" max="1547" width="12.85546875" style="16" bestFit="1" customWidth="1"/>
    <col min="1548" max="1548" width="9.5703125" style="16" bestFit="1" customWidth="1"/>
    <col min="1549" max="1549" width="11.140625" style="16" bestFit="1" customWidth="1"/>
    <col min="1550" max="1791" width="9.140625" style="16"/>
    <col min="1792" max="1792" width="3" style="16" customWidth="1"/>
    <col min="1793" max="1793" width="46.42578125" style="16" customWidth="1"/>
    <col min="1794" max="1794" width="2" style="16" customWidth="1"/>
    <col min="1795" max="1795" width="17.140625" style="16" bestFit="1" customWidth="1"/>
    <col min="1796" max="1796" width="2.28515625" style="16" customWidth="1"/>
    <col min="1797" max="1797" width="16.7109375" style="16" bestFit="1" customWidth="1"/>
    <col min="1798" max="1799" width="0" style="16" hidden="1" customWidth="1"/>
    <col min="1800" max="1800" width="11.7109375" style="16" bestFit="1" customWidth="1"/>
    <col min="1801" max="1801" width="12.85546875" style="16" bestFit="1" customWidth="1"/>
    <col min="1802" max="1802" width="17.5703125" style="16" bestFit="1" customWidth="1"/>
    <col min="1803" max="1803" width="12.85546875" style="16" bestFit="1" customWidth="1"/>
    <col min="1804" max="1804" width="9.5703125" style="16" bestFit="1" customWidth="1"/>
    <col min="1805" max="1805" width="11.140625" style="16" bestFit="1" customWidth="1"/>
    <col min="1806" max="2047" width="9.140625" style="16"/>
    <col min="2048" max="2048" width="3" style="16" customWidth="1"/>
    <col min="2049" max="2049" width="46.42578125" style="16" customWidth="1"/>
    <col min="2050" max="2050" width="2" style="16" customWidth="1"/>
    <col min="2051" max="2051" width="17.140625" style="16" bestFit="1" customWidth="1"/>
    <col min="2052" max="2052" width="2.28515625" style="16" customWidth="1"/>
    <col min="2053" max="2053" width="16.7109375" style="16" bestFit="1" customWidth="1"/>
    <col min="2054" max="2055" width="0" style="16" hidden="1" customWidth="1"/>
    <col min="2056" max="2056" width="11.7109375" style="16" bestFit="1" customWidth="1"/>
    <col min="2057" max="2057" width="12.85546875" style="16" bestFit="1" customWidth="1"/>
    <col min="2058" max="2058" width="17.5703125" style="16" bestFit="1" customWidth="1"/>
    <col min="2059" max="2059" width="12.85546875" style="16" bestFit="1" customWidth="1"/>
    <col min="2060" max="2060" width="9.5703125" style="16" bestFit="1" customWidth="1"/>
    <col min="2061" max="2061" width="11.140625" style="16" bestFit="1" customWidth="1"/>
    <col min="2062" max="2303" width="9.140625" style="16"/>
    <col min="2304" max="2304" width="3" style="16" customWidth="1"/>
    <col min="2305" max="2305" width="46.42578125" style="16" customWidth="1"/>
    <col min="2306" max="2306" width="2" style="16" customWidth="1"/>
    <col min="2307" max="2307" width="17.140625" style="16" bestFit="1" customWidth="1"/>
    <col min="2308" max="2308" width="2.28515625" style="16" customWidth="1"/>
    <col min="2309" max="2309" width="16.7109375" style="16" bestFit="1" customWidth="1"/>
    <col min="2310" max="2311" width="0" style="16" hidden="1" customWidth="1"/>
    <col min="2312" max="2312" width="11.7109375" style="16" bestFit="1" customWidth="1"/>
    <col min="2313" max="2313" width="12.85546875" style="16" bestFit="1" customWidth="1"/>
    <col min="2314" max="2314" width="17.5703125" style="16" bestFit="1" customWidth="1"/>
    <col min="2315" max="2315" width="12.85546875" style="16" bestFit="1" customWidth="1"/>
    <col min="2316" max="2316" width="9.5703125" style="16" bestFit="1" customWidth="1"/>
    <col min="2317" max="2317" width="11.140625" style="16" bestFit="1" customWidth="1"/>
    <col min="2318" max="2559" width="9.140625" style="16"/>
    <col min="2560" max="2560" width="3" style="16" customWidth="1"/>
    <col min="2561" max="2561" width="46.42578125" style="16" customWidth="1"/>
    <col min="2562" max="2562" width="2" style="16" customWidth="1"/>
    <col min="2563" max="2563" width="17.140625" style="16" bestFit="1" customWidth="1"/>
    <col min="2564" max="2564" width="2.28515625" style="16" customWidth="1"/>
    <col min="2565" max="2565" width="16.7109375" style="16" bestFit="1" customWidth="1"/>
    <col min="2566" max="2567" width="0" style="16" hidden="1" customWidth="1"/>
    <col min="2568" max="2568" width="11.7109375" style="16" bestFit="1" customWidth="1"/>
    <col min="2569" max="2569" width="12.85546875" style="16" bestFit="1" customWidth="1"/>
    <col min="2570" max="2570" width="17.5703125" style="16" bestFit="1" customWidth="1"/>
    <col min="2571" max="2571" width="12.85546875" style="16" bestFit="1" customWidth="1"/>
    <col min="2572" max="2572" width="9.5703125" style="16" bestFit="1" customWidth="1"/>
    <col min="2573" max="2573" width="11.140625" style="16" bestFit="1" customWidth="1"/>
    <col min="2574" max="2815" width="9.140625" style="16"/>
    <col min="2816" max="2816" width="3" style="16" customWidth="1"/>
    <col min="2817" max="2817" width="46.42578125" style="16" customWidth="1"/>
    <col min="2818" max="2818" width="2" style="16" customWidth="1"/>
    <col min="2819" max="2819" width="17.140625" style="16" bestFit="1" customWidth="1"/>
    <col min="2820" max="2820" width="2.28515625" style="16" customWidth="1"/>
    <col min="2821" max="2821" width="16.7109375" style="16" bestFit="1" customWidth="1"/>
    <col min="2822" max="2823" width="0" style="16" hidden="1" customWidth="1"/>
    <col min="2824" max="2824" width="11.7109375" style="16" bestFit="1" customWidth="1"/>
    <col min="2825" max="2825" width="12.85546875" style="16" bestFit="1" customWidth="1"/>
    <col min="2826" max="2826" width="17.5703125" style="16" bestFit="1" customWidth="1"/>
    <col min="2827" max="2827" width="12.85546875" style="16" bestFit="1" customWidth="1"/>
    <col min="2828" max="2828" width="9.5703125" style="16" bestFit="1" customWidth="1"/>
    <col min="2829" max="2829" width="11.140625" style="16" bestFit="1" customWidth="1"/>
    <col min="2830" max="3071" width="9.140625" style="16"/>
    <col min="3072" max="3072" width="3" style="16" customWidth="1"/>
    <col min="3073" max="3073" width="46.42578125" style="16" customWidth="1"/>
    <col min="3074" max="3074" width="2" style="16" customWidth="1"/>
    <col min="3075" max="3075" width="17.140625" style="16" bestFit="1" customWidth="1"/>
    <col min="3076" max="3076" width="2.28515625" style="16" customWidth="1"/>
    <col min="3077" max="3077" width="16.7109375" style="16" bestFit="1" customWidth="1"/>
    <col min="3078" max="3079" width="0" style="16" hidden="1" customWidth="1"/>
    <col min="3080" max="3080" width="11.7109375" style="16" bestFit="1" customWidth="1"/>
    <col min="3081" max="3081" width="12.85546875" style="16" bestFit="1" customWidth="1"/>
    <col min="3082" max="3082" width="17.5703125" style="16" bestFit="1" customWidth="1"/>
    <col min="3083" max="3083" width="12.85546875" style="16" bestFit="1" customWidth="1"/>
    <col min="3084" max="3084" width="9.5703125" style="16" bestFit="1" customWidth="1"/>
    <col min="3085" max="3085" width="11.140625" style="16" bestFit="1" customWidth="1"/>
    <col min="3086" max="3327" width="9.140625" style="16"/>
    <col min="3328" max="3328" width="3" style="16" customWidth="1"/>
    <col min="3329" max="3329" width="46.42578125" style="16" customWidth="1"/>
    <col min="3330" max="3330" width="2" style="16" customWidth="1"/>
    <col min="3331" max="3331" width="17.140625" style="16" bestFit="1" customWidth="1"/>
    <col min="3332" max="3332" width="2.28515625" style="16" customWidth="1"/>
    <col min="3333" max="3333" width="16.7109375" style="16" bestFit="1" customWidth="1"/>
    <col min="3334" max="3335" width="0" style="16" hidden="1" customWidth="1"/>
    <col min="3336" max="3336" width="11.7109375" style="16" bestFit="1" customWidth="1"/>
    <col min="3337" max="3337" width="12.85546875" style="16" bestFit="1" customWidth="1"/>
    <col min="3338" max="3338" width="17.5703125" style="16" bestFit="1" customWidth="1"/>
    <col min="3339" max="3339" width="12.85546875" style="16" bestFit="1" customWidth="1"/>
    <col min="3340" max="3340" width="9.5703125" style="16" bestFit="1" customWidth="1"/>
    <col min="3341" max="3341" width="11.140625" style="16" bestFit="1" customWidth="1"/>
    <col min="3342" max="3583" width="9.140625" style="16"/>
    <col min="3584" max="3584" width="3" style="16" customWidth="1"/>
    <col min="3585" max="3585" width="46.42578125" style="16" customWidth="1"/>
    <col min="3586" max="3586" width="2" style="16" customWidth="1"/>
    <col min="3587" max="3587" width="17.140625" style="16" bestFit="1" customWidth="1"/>
    <col min="3588" max="3588" width="2.28515625" style="16" customWidth="1"/>
    <col min="3589" max="3589" width="16.7109375" style="16" bestFit="1" customWidth="1"/>
    <col min="3590" max="3591" width="0" style="16" hidden="1" customWidth="1"/>
    <col min="3592" max="3592" width="11.7109375" style="16" bestFit="1" customWidth="1"/>
    <col min="3593" max="3593" width="12.85546875" style="16" bestFit="1" customWidth="1"/>
    <col min="3594" max="3594" width="17.5703125" style="16" bestFit="1" customWidth="1"/>
    <col min="3595" max="3595" width="12.85546875" style="16" bestFit="1" customWidth="1"/>
    <col min="3596" max="3596" width="9.5703125" style="16" bestFit="1" customWidth="1"/>
    <col min="3597" max="3597" width="11.140625" style="16" bestFit="1" customWidth="1"/>
    <col min="3598" max="3839" width="9.140625" style="16"/>
    <col min="3840" max="3840" width="3" style="16" customWidth="1"/>
    <col min="3841" max="3841" width="46.42578125" style="16" customWidth="1"/>
    <col min="3842" max="3842" width="2" style="16" customWidth="1"/>
    <col min="3843" max="3843" width="17.140625" style="16" bestFit="1" customWidth="1"/>
    <col min="3844" max="3844" width="2.28515625" style="16" customWidth="1"/>
    <col min="3845" max="3845" width="16.7109375" style="16" bestFit="1" customWidth="1"/>
    <col min="3846" max="3847" width="0" style="16" hidden="1" customWidth="1"/>
    <col min="3848" max="3848" width="11.7109375" style="16" bestFit="1" customWidth="1"/>
    <col min="3849" max="3849" width="12.85546875" style="16" bestFit="1" customWidth="1"/>
    <col min="3850" max="3850" width="17.5703125" style="16" bestFit="1" customWidth="1"/>
    <col min="3851" max="3851" width="12.85546875" style="16" bestFit="1" customWidth="1"/>
    <col min="3852" max="3852" width="9.5703125" style="16" bestFit="1" customWidth="1"/>
    <col min="3853" max="3853" width="11.140625" style="16" bestFit="1" customWidth="1"/>
    <col min="3854" max="4095" width="9.140625" style="16"/>
    <col min="4096" max="4096" width="3" style="16" customWidth="1"/>
    <col min="4097" max="4097" width="46.42578125" style="16" customWidth="1"/>
    <col min="4098" max="4098" width="2" style="16" customWidth="1"/>
    <col min="4099" max="4099" width="17.140625" style="16" bestFit="1" customWidth="1"/>
    <col min="4100" max="4100" width="2.28515625" style="16" customWidth="1"/>
    <col min="4101" max="4101" width="16.7109375" style="16" bestFit="1" customWidth="1"/>
    <col min="4102" max="4103" width="0" style="16" hidden="1" customWidth="1"/>
    <col min="4104" max="4104" width="11.7109375" style="16" bestFit="1" customWidth="1"/>
    <col min="4105" max="4105" width="12.85546875" style="16" bestFit="1" customWidth="1"/>
    <col min="4106" max="4106" width="17.5703125" style="16" bestFit="1" customWidth="1"/>
    <col min="4107" max="4107" width="12.85546875" style="16" bestFit="1" customWidth="1"/>
    <col min="4108" max="4108" width="9.5703125" style="16" bestFit="1" customWidth="1"/>
    <col min="4109" max="4109" width="11.140625" style="16" bestFit="1" customWidth="1"/>
    <col min="4110" max="4351" width="9.140625" style="16"/>
    <col min="4352" max="4352" width="3" style="16" customWidth="1"/>
    <col min="4353" max="4353" width="46.42578125" style="16" customWidth="1"/>
    <col min="4354" max="4354" width="2" style="16" customWidth="1"/>
    <col min="4355" max="4355" width="17.140625" style="16" bestFit="1" customWidth="1"/>
    <col min="4356" max="4356" width="2.28515625" style="16" customWidth="1"/>
    <col min="4357" max="4357" width="16.7109375" style="16" bestFit="1" customWidth="1"/>
    <col min="4358" max="4359" width="0" style="16" hidden="1" customWidth="1"/>
    <col min="4360" max="4360" width="11.7109375" style="16" bestFit="1" customWidth="1"/>
    <col min="4361" max="4361" width="12.85546875" style="16" bestFit="1" customWidth="1"/>
    <col min="4362" max="4362" width="17.5703125" style="16" bestFit="1" customWidth="1"/>
    <col min="4363" max="4363" width="12.85546875" style="16" bestFit="1" customWidth="1"/>
    <col min="4364" max="4364" width="9.5703125" style="16" bestFit="1" customWidth="1"/>
    <col min="4365" max="4365" width="11.140625" style="16" bestFit="1" customWidth="1"/>
    <col min="4366" max="4607" width="9.140625" style="16"/>
    <col min="4608" max="4608" width="3" style="16" customWidth="1"/>
    <col min="4609" max="4609" width="46.42578125" style="16" customWidth="1"/>
    <col min="4610" max="4610" width="2" style="16" customWidth="1"/>
    <col min="4611" max="4611" width="17.140625" style="16" bestFit="1" customWidth="1"/>
    <col min="4612" max="4612" width="2.28515625" style="16" customWidth="1"/>
    <col min="4613" max="4613" width="16.7109375" style="16" bestFit="1" customWidth="1"/>
    <col min="4614" max="4615" width="0" style="16" hidden="1" customWidth="1"/>
    <col min="4616" max="4616" width="11.7109375" style="16" bestFit="1" customWidth="1"/>
    <col min="4617" max="4617" width="12.85546875" style="16" bestFit="1" customWidth="1"/>
    <col min="4618" max="4618" width="17.5703125" style="16" bestFit="1" customWidth="1"/>
    <col min="4619" max="4619" width="12.85546875" style="16" bestFit="1" customWidth="1"/>
    <col min="4620" max="4620" width="9.5703125" style="16" bestFit="1" customWidth="1"/>
    <col min="4621" max="4621" width="11.140625" style="16" bestFit="1" customWidth="1"/>
    <col min="4622" max="4863" width="9.140625" style="16"/>
    <col min="4864" max="4864" width="3" style="16" customWidth="1"/>
    <col min="4865" max="4865" width="46.42578125" style="16" customWidth="1"/>
    <col min="4866" max="4866" width="2" style="16" customWidth="1"/>
    <col min="4867" max="4867" width="17.140625" style="16" bestFit="1" customWidth="1"/>
    <col min="4868" max="4868" width="2.28515625" style="16" customWidth="1"/>
    <col min="4869" max="4869" width="16.7109375" style="16" bestFit="1" customWidth="1"/>
    <col min="4870" max="4871" width="0" style="16" hidden="1" customWidth="1"/>
    <col min="4872" max="4872" width="11.7109375" style="16" bestFit="1" customWidth="1"/>
    <col min="4873" max="4873" width="12.85546875" style="16" bestFit="1" customWidth="1"/>
    <col min="4874" max="4874" width="17.5703125" style="16" bestFit="1" customWidth="1"/>
    <col min="4875" max="4875" width="12.85546875" style="16" bestFit="1" customWidth="1"/>
    <col min="4876" max="4876" width="9.5703125" style="16" bestFit="1" customWidth="1"/>
    <col min="4877" max="4877" width="11.140625" style="16" bestFit="1" customWidth="1"/>
    <col min="4878" max="5119" width="9.140625" style="16"/>
    <col min="5120" max="5120" width="3" style="16" customWidth="1"/>
    <col min="5121" max="5121" width="46.42578125" style="16" customWidth="1"/>
    <col min="5122" max="5122" width="2" style="16" customWidth="1"/>
    <col min="5123" max="5123" width="17.140625" style="16" bestFit="1" customWidth="1"/>
    <col min="5124" max="5124" width="2.28515625" style="16" customWidth="1"/>
    <col min="5125" max="5125" width="16.7109375" style="16" bestFit="1" customWidth="1"/>
    <col min="5126" max="5127" width="0" style="16" hidden="1" customWidth="1"/>
    <col min="5128" max="5128" width="11.7109375" style="16" bestFit="1" customWidth="1"/>
    <col min="5129" max="5129" width="12.85546875" style="16" bestFit="1" customWidth="1"/>
    <col min="5130" max="5130" width="17.5703125" style="16" bestFit="1" customWidth="1"/>
    <col min="5131" max="5131" width="12.85546875" style="16" bestFit="1" customWidth="1"/>
    <col min="5132" max="5132" width="9.5703125" style="16" bestFit="1" customWidth="1"/>
    <col min="5133" max="5133" width="11.140625" style="16" bestFit="1" customWidth="1"/>
    <col min="5134" max="5375" width="9.140625" style="16"/>
    <col min="5376" max="5376" width="3" style="16" customWidth="1"/>
    <col min="5377" max="5377" width="46.42578125" style="16" customWidth="1"/>
    <col min="5378" max="5378" width="2" style="16" customWidth="1"/>
    <col min="5379" max="5379" width="17.140625" style="16" bestFit="1" customWidth="1"/>
    <col min="5380" max="5380" width="2.28515625" style="16" customWidth="1"/>
    <col min="5381" max="5381" width="16.7109375" style="16" bestFit="1" customWidth="1"/>
    <col min="5382" max="5383" width="0" style="16" hidden="1" customWidth="1"/>
    <col min="5384" max="5384" width="11.7109375" style="16" bestFit="1" customWidth="1"/>
    <col min="5385" max="5385" width="12.85546875" style="16" bestFit="1" customWidth="1"/>
    <col min="5386" max="5386" width="17.5703125" style="16" bestFit="1" customWidth="1"/>
    <col min="5387" max="5387" width="12.85546875" style="16" bestFit="1" customWidth="1"/>
    <col min="5388" max="5388" width="9.5703125" style="16" bestFit="1" customWidth="1"/>
    <col min="5389" max="5389" width="11.140625" style="16" bestFit="1" customWidth="1"/>
    <col min="5390" max="5631" width="9.140625" style="16"/>
    <col min="5632" max="5632" width="3" style="16" customWidth="1"/>
    <col min="5633" max="5633" width="46.42578125" style="16" customWidth="1"/>
    <col min="5634" max="5634" width="2" style="16" customWidth="1"/>
    <col min="5635" max="5635" width="17.140625" style="16" bestFit="1" customWidth="1"/>
    <col min="5636" max="5636" width="2.28515625" style="16" customWidth="1"/>
    <col min="5637" max="5637" width="16.7109375" style="16" bestFit="1" customWidth="1"/>
    <col min="5638" max="5639" width="0" style="16" hidden="1" customWidth="1"/>
    <col min="5640" max="5640" width="11.7109375" style="16" bestFit="1" customWidth="1"/>
    <col min="5641" max="5641" width="12.85546875" style="16" bestFit="1" customWidth="1"/>
    <col min="5642" max="5642" width="17.5703125" style="16" bestFit="1" customWidth="1"/>
    <col min="5643" max="5643" width="12.85546875" style="16" bestFit="1" customWidth="1"/>
    <col min="5644" max="5644" width="9.5703125" style="16" bestFit="1" customWidth="1"/>
    <col min="5645" max="5645" width="11.140625" style="16" bestFit="1" customWidth="1"/>
    <col min="5646" max="5887" width="9.140625" style="16"/>
    <col min="5888" max="5888" width="3" style="16" customWidth="1"/>
    <col min="5889" max="5889" width="46.42578125" style="16" customWidth="1"/>
    <col min="5890" max="5890" width="2" style="16" customWidth="1"/>
    <col min="5891" max="5891" width="17.140625" style="16" bestFit="1" customWidth="1"/>
    <col min="5892" max="5892" width="2.28515625" style="16" customWidth="1"/>
    <col min="5893" max="5893" width="16.7109375" style="16" bestFit="1" customWidth="1"/>
    <col min="5894" max="5895" width="0" style="16" hidden="1" customWidth="1"/>
    <col min="5896" max="5896" width="11.7109375" style="16" bestFit="1" customWidth="1"/>
    <col min="5897" max="5897" width="12.85546875" style="16" bestFit="1" customWidth="1"/>
    <col min="5898" max="5898" width="17.5703125" style="16" bestFit="1" customWidth="1"/>
    <col min="5899" max="5899" width="12.85546875" style="16" bestFit="1" customWidth="1"/>
    <col min="5900" max="5900" width="9.5703125" style="16" bestFit="1" customWidth="1"/>
    <col min="5901" max="5901" width="11.140625" style="16" bestFit="1" customWidth="1"/>
    <col min="5902" max="6143" width="9.140625" style="16"/>
    <col min="6144" max="6144" width="3" style="16" customWidth="1"/>
    <col min="6145" max="6145" width="46.42578125" style="16" customWidth="1"/>
    <col min="6146" max="6146" width="2" style="16" customWidth="1"/>
    <col min="6147" max="6147" width="17.140625" style="16" bestFit="1" customWidth="1"/>
    <col min="6148" max="6148" width="2.28515625" style="16" customWidth="1"/>
    <col min="6149" max="6149" width="16.7109375" style="16" bestFit="1" customWidth="1"/>
    <col min="6150" max="6151" width="0" style="16" hidden="1" customWidth="1"/>
    <col min="6152" max="6152" width="11.7109375" style="16" bestFit="1" customWidth="1"/>
    <col min="6153" max="6153" width="12.85546875" style="16" bestFit="1" customWidth="1"/>
    <col min="6154" max="6154" width="17.5703125" style="16" bestFit="1" customWidth="1"/>
    <col min="6155" max="6155" width="12.85546875" style="16" bestFit="1" customWidth="1"/>
    <col min="6156" max="6156" width="9.5703125" style="16" bestFit="1" customWidth="1"/>
    <col min="6157" max="6157" width="11.140625" style="16" bestFit="1" customWidth="1"/>
    <col min="6158" max="6399" width="9.140625" style="16"/>
    <col min="6400" max="6400" width="3" style="16" customWidth="1"/>
    <col min="6401" max="6401" width="46.42578125" style="16" customWidth="1"/>
    <col min="6402" max="6402" width="2" style="16" customWidth="1"/>
    <col min="6403" max="6403" width="17.140625" style="16" bestFit="1" customWidth="1"/>
    <col min="6404" max="6404" width="2.28515625" style="16" customWidth="1"/>
    <col min="6405" max="6405" width="16.7109375" style="16" bestFit="1" customWidth="1"/>
    <col min="6406" max="6407" width="0" style="16" hidden="1" customWidth="1"/>
    <col min="6408" max="6408" width="11.7109375" style="16" bestFit="1" customWidth="1"/>
    <col min="6409" max="6409" width="12.85546875" style="16" bestFit="1" customWidth="1"/>
    <col min="6410" max="6410" width="17.5703125" style="16" bestFit="1" customWidth="1"/>
    <col min="6411" max="6411" width="12.85546875" style="16" bestFit="1" customWidth="1"/>
    <col min="6412" max="6412" width="9.5703125" style="16" bestFit="1" customWidth="1"/>
    <col min="6413" max="6413" width="11.140625" style="16" bestFit="1" customWidth="1"/>
    <col min="6414" max="6655" width="9.140625" style="16"/>
    <col min="6656" max="6656" width="3" style="16" customWidth="1"/>
    <col min="6657" max="6657" width="46.42578125" style="16" customWidth="1"/>
    <col min="6658" max="6658" width="2" style="16" customWidth="1"/>
    <col min="6659" max="6659" width="17.140625" style="16" bestFit="1" customWidth="1"/>
    <col min="6660" max="6660" width="2.28515625" style="16" customWidth="1"/>
    <col min="6661" max="6661" width="16.7109375" style="16" bestFit="1" customWidth="1"/>
    <col min="6662" max="6663" width="0" style="16" hidden="1" customWidth="1"/>
    <col min="6664" max="6664" width="11.7109375" style="16" bestFit="1" customWidth="1"/>
    <col min="6665" max="6665" width="12.85546875" style="16" bestFit="1" customWidth="1"/>
    <col min="6666" max="6666" width="17.5703125" style="16" bestFit="1" customWidth="1"/>
    <col min="6667" max="6667" width="12.85546875" style="16" bestFit="1" customWidth="1"/>
    <col min="6668" max="6668" width="9.5703125" style="16" bestFit="1" customWidth="1"/>
    <col min="6669" max="6669" width="11.140625" style="16" bestFit="1" customWidth="1"/>
    <col min="6670" max="6911" width="9.140625" style="16"/>
    <col min="6912" max="6912" width="3" style="16" customWidth="1"/>
    <col min="6913" max="6913" width="46.42578125" style="16" customWidth="1"/>
    <col min="6914" max="6914" width="2" style="16" customWidth="1"/>
    <col min="6915" max="6915" width="17.140625" style="16" bestFit="1" customWidth="1"/>
    <col min="6916" max="6916" width="2.28515625" style="16" customWidth="1"/>
    <col min="6917" max="6917" width="16.7109375" style="16" bestFit="1" customWidth="1"/>
    <col min="6918" max="6919" width="0" style="16" hidden="1" customWidth="1"/>
    <col min="6920" max="6920" width="11.7109375" style="16" bestFit="1" customWidth="1"/>
    <col min="6921" max="6921" width="12.85546875" style="16" bestFit="1" customWidth="1"/>
    <col min="6922" max="6922" width="17.5703125" style="16" bestFit="1" customWidth="1"/>
    <col min="6923" max="6923" width="12.85546875" style="16" bestFit="1" customWidth="1"/>
    <col min="6924" max="6924" width="9.5703125" style="16" bestFit="1" customWidth="1"/>
    <col min="6925" max="6925" width="11.140625" style="16" bestFit="1" customWidth="1"/>
    <col min="6926" max="7167" width="9.140625" style="16"/>
    <col min="7168" max="7168" width="3" style="16" customWidth="1"/>
    <col min="7169" max="7169" width="46.42578125" style="16" customWidth="1"/>
    <col min="7170" max="7170" width="2" style="16" customWidth="1"/>
    <col min="7171" max="7171" width="17.140625" style="16" bestFit="1" customWidth="1"/>
    <col min="7172" max="7172" width="2.28515625" style="16" customWidth="1"/>
    <col min="7173" max="7173" width="16.7109375" style="16" bestFit="1" customWidth="1"/>
    <col min="7174" max="7175" width="0" style="16" hidden="1" customWidth="1"/>
    <col min="7176" max="7176" width="11.7109375" style="16" bestFit="1" customWidth="1"/>
    <col min="7177" max="7177" width="12.85546875" style="16" bestFit="1" customWidth="1"/>
    <col min="7178" max="7178" width="17.5703125" style="16" bestFit="1" customWidth="1"/>
    <col min="7179" max="7179" width="12.85546875" style="16" bestFit="1" customWidth="1"/>
    <col min="7180" max="7180" width="9.5703125" style="16" bestFit="1" customWidth="1"/>
    <col min="7181" max="7181" width="11.140625" style="16" bestFit="1" customWidth="1"/>
    <col min="7182" max="7423" width="9.140625" style="16"/>
    <col min="7424" max="7424" width="3" style="16" customWidth="1"/>
    <col min="7425" max="7425" width="46.42578125" style="16" customWidth="1"/>
    <col min="7426" max="7426" width="2" style="16" customWidth="1"/>
    <col min="7427" max="7427" width="17.140625" style="16" bestFit="1" customWidth="1"/>
    <col min="7428" max="7428" width="2.28515625" style="16" customWidth="1"/>
    <col min="7429" max="7429" width="16.7109375" style="16" bestFit="1" customWidth="1"/>
    <col min="7430" max="7431" width="0" style="16" hidden="1" customWidth="1"/>
    <col min="7432" max="7432" width="11.7109375" style="16" bestFit="1" customWidth="1"/>
    <col min="7433" max="7433" width="12.85546875" style="16" bestFit="1" customWidth="1"/>
    <col min="7434" max="7434" width="17.5703125" style="16" bestFit="1" customWidth="1"/>
    <col min="7435" max="7435" width="12.85546875" style="16" bestFit="1" customWidth="1"/>
    <col min="7436" max="7436" width="9.5703125" style="16" bestFit="1" customWidth="1"/>
    <col min="7437" max="7437" width="11.140625" style="16" bestFit="1" customWidth="1"/>
    <col min="7438" max="7679" width="9.140625" style="16"/>
    <col min="7680" max="7680" width="3" style="16" customWidth="1"/>
    <col min="7681" max="7681" width="46.42578125" style="16" customWidth="1"/>
    <col min="7682" max="7682" width="2" style="16" customWidth="1"/>
    <col min="7683" max="7683" width="17.140625" style="16" bestFit="1" customWidth="1"/>
    <col min="7684" max="7684" width="2.28515625" style="16" customWidth="1"/>
    <col min="7685" max="7685" width="16.7109375" style="16" bestFit="1" customWidth="1"/>
    <col min="7686" max="7687" width="0" style="16" hidden="1" customWidth="1"/>
    <col min="7688" max="7688" width="11.7109375" style="16" bestFit="1" customWidth="1"/>
    <col min="7689" max="7689" width="12.85546875" style="16" bestFit="1" customWidth="1"/>
    <col min="7690" max="7690" width="17.5703125" style="16" bestFit="1" customWidth="1"/>
    <col min="7691" max="7691" width="12.85546875" style="16" bestFit="1" customWidth="1"/>
    <col min="7692" max="7692" width="9.5703125" style="16" bestFit="1" customWidth="1"/>
    <col min="7693" max="7693" width="11.140625" style="16" bestFit="1" customWidth="1"/>
    <col min="7694" max="7935" width="9.140625" style="16"/>
    <col min="7936" max="7936" width="3" style="16" customWidth="1"/>
    <col min="7937" max="7937" width="46.42578125" style="16" customWidth="1"/>
    <col min="7938" max="7938" width="2" style="16" customWidth="1"/>
    <col min="7939" max="7939" width="17.140625" style="16" bestFit="1" customWidth="1"/>
    <col min="7940" max="7940" width="2.28515625" style="16" customWidth="1"/>
    <col min="7941" max="7941" width="16.7109375" style="16" bestFit="1" customWidth="1"/>
    <col min="7942" max="7943" width="0" style="16" hidden="1" customWidth="1"/>
    <col min="7944" max="7944" width="11.7109375" style="16" bestFit="1" customWidth="1"/>
    <col min="7945" max="7945" width="12.85546875" style="16" bestFit="1" customWidth="1"/>
    <col min="7946" max="7946" width="17.5703125" style="16" bestFit="1" customWidth="1"/>
    <col min="7947" max="7947" width="12.85546875" style="16" bestFit="1" customWidth="1"/>
    <col min="7948" max="7948" width="9.5703125" style="16" bestFit="1" customWidth="1"/>
    <col min="7949" max="7949" width="11.140625" style="16" bestFit="1" customWidth="1"/>
    <col min="7950" max="8191" width="9.140625" style="16"/>
    <col min="8192" max="8192" width="3" style="16" customWidth="1"/>
    <col min="8193" max="8193" width="46.42578125" style="16" customWidth="1"/>
    <col min="8194" max="8194" width="2" style="16" customWidth="1"/>
    <col min="8195" max="8195" width="17.140625" style="16" bestFit="1" customWidth="1"/>
    <col min="8196" max="8196" width="2.28515625" style="16" customWidth="1"/>
    <col min="8197" max="8197" width="16.7109375" style="16" bestFit="1" customWidth="1"/>
    <col min="8198" max="8199" width="0" style="16" hidden="1" customWidth="1"/>
    <col min="8200" max="8200" width="11.7109375" style="16" bestFit="1" customWidth="1"/>
    <col min="8201" max="8201" width="12.85546875" style="16" bestFit="1" customWidth="1"/>
    <col min="8202" max="8202" width="17.5703125" style="16" bestFit="1" customWidth="1"/>
    <col min="8203" max="8203" width="12.85546875" style="16" bestFit="1" customWidth="1"/>
    <col min="8204" max="8204" width="9.5703125" style="16" bestFit="1" customWidth="1"/>
    <col min="8205" max="8205" width="11.140625" style="16" bestFit="1" customWidth="1"/>
    <col min="8206" max="8447" width="9.140625" style="16"/>
    <col min="8448" max="8448" width="3" style="16" customWidth="1"/>
    <col min="8449" max="8449" width="46.42578125" style="16" customWidth="1"/>
    <col min="8450" max="8450" width="2" style="16" customWidth="1"/>
    <col min="8451" max="8451" width="17.140625" style="16" bestFit="1" customWidth="1"/>
    <col min="8452" max="8452" width="2.28515625" style="16" customWidth="1"/>
    <col min="8453" max="8453" width="16.7109375" style="16" bestFit="1" customWidth="1"/>
    <col min="8454" max="8455" width="0" style="16" hidden="1" customWidth="1"/>
    <col min="8456" max="8456" width="11.7109375" style="16" bestFit="1" customWidth="1"/>
    <col min="8457" max="8457" width="12.85546875" style="16" bestFit="1" customWidth="1"/>
    <col min="8458" max="8458" width="17.5703125" style="16" bestFit="1" customWidth="1"/>
    <col min="8459" max="8459" width="12.85546875" style="16" bestFit="1" customWidth="1"/>
    <col min="8460" max="8460" width="9.5703125" style="16" bestFit="1" customWidth="1"/>
    <col min="8461" max="8461" width="11.140625" style="16" bestFit="1" customWidth="1"/>
    <col min="8462" max="8703" width="9.140625" style="16"/>
    <col min="8704" max="8704" width="3" style="16" customWidth="1"/>
    <col min="8705" max="8705" width="46.42578125" style="16" customWidth="1"/>
    <col min="8706" max="8706" width="2" style="16" customWidth="1"/>
    <col min="8707" max="8707" width="17.140625" style="16" bestFit="1" customWidth="1"/>
    <col min="8708" max="8708" width="2.28515625" style="16" customWidth="1"/>
    <col min="8709" max="8709" width="16.7109375" style="16" bestFit="1" customWidth="1"/>
    <col min="8710" max="8711" width="0" style="16" hidden="1" customWidth="1"/>
    <col min="8712" max="8712" width="11.7109375" style="16" bestFit="1" customWidth="1"/>
    <col min="8713" max="8713" width="12.85546875" style="16" bestFit="1" customWidth="1"/>
    <col min="8714" max="8714" width="17.5703125" style="16" bestFit="1" customWidth="1"/>
    <col min="8715" max="8715" width="12.85546875" style="16" bestFit="1" customWidth="1"/>
    <col min="8716" max="8716" width="9.5703125" style="16" bestFit="1" customWidth="1"/>
    <col min="8717" max="8717" width="11.140625" style="16" bestFit="1" customWidth="1"/>
    <col min="8718" max="8959" width="9.140625" style="16"/>
    <col min="8960" max="8960" width="3" style="16" customWidth="1"/>
    <col min="8961" max="8961" width="46.42578125" style="16" customWidth="1"/>
    <col min="8962" max="8962" width="2" style="16" customWidth="1"/>
    <col min="8963" max="8963" width="17.140625" style="16" bestFit="1" customWidth="1"/>
    <col min="8964" max="8964" width="2.28515625" style="16" customWidth="1"/>
    <col min="8965" max="8965" width="16.7109375" style="16" bestFit="1" customWidth="1"/>
    <col min="8966" max="8967" width="0" style="16" hidden="1" customWidth="1"/>
    <col min="8968" max="8968" width="11.7109375" style="16" bestFit="1" customWidth="1"/>
    <col min="8969" max="8969" width="12.85546875" style="16" bestFit="1" customWidth="1"/>
    <col min="8970" max="8970" width="17.5703125" style="16" bestFit="1" customWidth="1"/>
    <col min="8971" max="8971" width="12.85546875" style="16" bestFit="1" customWidth="1"/>
    <col min="8972" max="8972" width="9.5703125" style="16" bestFit="1" customWidth="1"/>
    <col min="8973" max="8973" width="11.140625" style="16" bestFit="1" customWidth="1"/>
    <col min="8974" max="9215" width="9.140625" style="16"/>
    <col min="9216" max="9216" width="3" style="16" customWidth="1"/>
    <col min="9217" max="9217" width="46.42578125" style="16" customWidth="1"/>
    <col min="9218" max="9218" width="2" style="16" customWidth="1"/>
    <col min="9219" max="9219" width="17.140625" style="16" bestFit="1" customWidth="1"/>
    <col min="9220" max="9220" width="2.28515625" style="16" customWidth="1"/>
    <col min="9221" max="9221" width="16.7109375" style="16" bestFit="1" customWidth="1"/>
    <col min="9222" max="9223" width="0" style="16" hidden="1" customWidth="1"/>
    <col min="9224" max="9224" width="11.7109375" style="16" bestFit="1" customWidth="1"/>
    <col min="9225" max="9225" width="12.85546875" style="16" bestFit="1" customWidth="1"/>
    <col min="9226" max="9226" width="17.5703125" style="16" bestFit="1" customWidth="1"/>
    <col min="9227" max="9227" width="12.85546875" style="16" bestFit="1" customWidth="1"/>
    <col min="9228" max="9228" width="9.5703125" style="16" bestFit="1" customWidth="1"/>
    <col min="9229" max="9229" width="11.140625" style="16" bestFit="1" customWidth="1"/>
    <col min="9230" max="9471" width="9.140625" style="16"/>
    <col min="9472" max="9472" width="3" style="16" customWidth="1"/>
    <col min="9473" max="9473" width="46.42578125" style="16" customWidth="1"/>
    <col min="9474" max="9474" width="2" style="16" customWidth="1"/>
    <col min="9475" max="9475" width="17.140625" style="16" bestFit="1" customWidth="1"/>
    <col min="9476" max="9476" width="2.28515625" style="16" customWidth="1"/>
    <col min="9477" max="9477" width="16.7109375" style="16" bestFit="1" customWidth="1"/>
    <col min="9478" max="9479" width="0" style="16" hidden="1" customWidth="1"/>
    <col min="9480" max="9480" width="11.7109375" style="16" bestFit="1" customWidth="1"/>
    <col min="9481" max="9481" width="12.85546875" style="16" bestFit="1" customWidth="1"/>
    <col min="9482" max="9482" width="17.5703125" style="16" bestFit="1" customWidth="1"/>
    <col min="9483" max="9483" width="12.85546875" style="16" bestFit="1" customWidth="1"/>
    <col min="9484" max="9484" width="9.5703125" style="16" bestFit="1" customWidth="1"/>
    <col min="9485" max="9485" width="11.140625" style="16" bestFit="1" customWidth="1"/>
    <col min="9486" max="9727" width="9.140625" style="16"/>
    <col min="9728" max="9728" width="3" style="16" customWidth="1"/>
    <col min="9729" max="9729" width="46.42578125" style="16" customWidth="1"/>
    <col min="9730" max="9730" width="2" style="16" customWidth="1"/>
    <col min="9731" max="9731" width="17.140625" style="16" bestFit="1" customWidth="1"/>
    <col min="9732" max="9732" width="2.28515625" style="16" customWidth="1"/>
    <col min="9733" max="9733" width="16.7109375" style="16" bestFit="1" customWidth="1"/>
    <col min="9734" max="9735" width="0" style="16" hidden="1" customWidth="1"/>
    <col min="9736" max="9736" width="11.7109375" style="16" bestFit="1" customWidth="1"/>
    <col min="9737" max="9737" width="12.85546875" style="16" bestFit="1" customWidth="1"/>
    <col min="9738" max="9738" width="17.5703125" style="16" bestFit="1" customWidth="1"/>
    <col min="9739" max="9739" width="12.85546875" style="16" bestFit="1" customWidth="1"/>
    <col min="9740" max="9740" width="9.5703125" style="16" bestFit="1" customWidth="1"/>
    <col min="9741" max="9741" width="11.140625" style="16" bestFit="1" customWidth="1"/>
    <col min="9742" max="9983" width="9.140625" style="16"/>
    <col min="9984" max="9984" width="3" style="16" customWidth="1"/>
    <col min="9985" max="9985" width="46.42578125" style="16" customWidth="1"/>
    <col min="9986" max="9986" width="2" style="16" customWidth="1"/>
    <col min="9987" max="9987" width="17.140625" style="16" bestFit="1" customWidth="1"/>
    <col min="9988" max="9988" width="2.28515625" style="16" customWidth="1"/>
    <col min="9989" max="9989" width="16.7109375" style="16" bestFit="1" customWidth="1"/>
    <col min="9990" max="9991" width="0" style="16" hidden="1" customWidth="1"/>
    <col min="9992" max="9992" width="11.7109375" style="16" bestFit="1" customWidth="1"/>
    <col min="9993" max="9993" width="12.85546875" style="16" bestFit="1" customWidth="1"/>
    <col min="9994" max="9994" width="17.5703125" style="16" bestFit="1" customWidth="1"/>
    <col min="9995" max="9995" width="12.85546875" style="16" bestFit="1" customWidth="1"/>
    <col min="9996" max="9996" width="9.5703125" style="16" bestFit="1" customWidth="1"/>
    <col min="9997" max="9997" width="11.140625" style="16" bestFit="1" customWidth="1"/>
    <col min="9998" max="10239" width="9.140625" style="16"/>
    <col min="10240" max="10240" width="3" style="16" customWidth="1"/>
    <col min="10241" max="10241" width="46.42578125" style="16" customWidth="1"/>
    <col min="10242" max="10242" width="2" style="16" customWidth="1"/>
    <col min="10243" max="10243" width="17.140625" style="16" bestFit="1" customWidth="1"/>
    <col min="10244" max="10244" width="2.28515625" style="16" customWidth="1"/>
    <col min="10245" max="10245" width="16.7109375" style="16" bestFit="1" customWidth="1"/>
    <col min="10246" max="10247" width="0" style="16" hidden="1" customWidth="1"/>
    <col min="10248" max="10248" width="11.7109375" style="16" bestFit="1" customWidth="1"/>
    <col min="10249" max="10249" width="12.85546875" style="16" bestFit="1" customWidth="1"/>
    <col min="10250" max="10250" width="17.5703125" style="16" bestFit="1" customWidth="1"/>
    <col min="10251" max="10251" width="12.85546875" style="16" bestFit="1" customWidth="1"/>
    <col min="10252" max="10252" width="9.5703125" style="16" bestFit="1" customWidth="1"/>
    <col min="10253" max="10253" width="11.140625" style="16" bestFit="1" customWidth="1"/>
    <col min="10254" max="10495" width="9.140625" style="16"/>
    <col min="10496" max="10496" width="3" style="16" customWidth="1"/>
    <col min="10497" max="10497" width="46.42578125" style="16" customWidth="1"/>
    <col min="10498" max="10498" width="2" style="16" customWidth="1"/>
    <col min="10499" max="10499" width="17.140625" style="16" bestFit="1" customWidth="1"/>
    <col min="10500" max="10500" width="2.28515625" style="16" customWidth="1"/>
    <col min="10501" max="10501" width="16.7109375" style="16" bestFit="1" customWidth="1"/>
    <col min="10502" max="10503" width="0" style="16" hidden="1" customWidth="1"/>
    <col min="10504" max="10504" width="11.7109375" style="16" bestFit="1" customWidth="1"/>
    <col min="10505" max="10505" width="12.85546875" style="16" bestFit="1" customWidth="1"/>
    <col min="10506" max="10506" width="17.5703125" style="16" bestFit="1" customWidth="1"/>
    <col min="10507" max="10507" width="12.85546875" style="16" bestFit="1" customWidth="1"/>
    <col min="10508" max="10508" width="9.5703125" style="16" bestFit="1" customWidth="1"/>
    <col min="10509" max="10509" width="11.140625" style="16" bestFit="1" customWidth="1"/>
    <col min="10510" max="10751" width="9.140625" style="16"/>
    <col min="10752" max="10752" width="3" style="16" customWidth="1"/>
    <col min="10753" max="10753" width="46.42578125" style="16" customWidth="1"/>
    <col min="10754" max="10754" width="2" style="16" customWidth="1"/>
    <col min="10755" max="10755" width="17.140625" style="16" bestFit="1" customWidth="1"/>
    <col min="10756" max="10756" width="2.28515625" style="16" customWidth="1"/>
    <col min="10757" max="10757" width="16.7109375" style="16" bestFit="1" customWidth="1"/>
    <col min="10758" max="10759" width="0" style="16" hidden="1" customWidth="1"/>
    <col min="10760" max="10760" width="11.7109375" style="16" bestFit="1" customWidth="1"/>
    <col min="10761" max="10761" width="12.85546875" style="16" bestFit="1" customWidth="1"/>
    <col min="10762" max="10762" width="17.5703125" style="16" bestFit="1" customWidth="1"/>
    <col min="10763" max="10763" width="12.85546875" style="16" bestFit="1" customWidth="1"/>
    <col min="10764" max="10764" width="9.5703125" style="16" bestFit="1" customWidth="1"/>
    <col min="10765" max="10765" width="11.140625" style="16" bestFit="1" customWidth="1"/>
    <col min="10766" max="11007" width="9.140625" style="16"/>
    <col min="11008" max="11008" width="3" style="16" customWidth="1"/>
    <col min="11009" max="11009" width="46.42578125" style="16" customWidth="1"/>
    <col min="11010" max="11010" width="2" style="16" customWidth="1"/>
    <col min="11011" max="11011" width="17.140625" style="16" bestFit="1" customWidth="1"/>
    <col min="11012" max="11012" width="2.28515625" style="16" customWidth="1"/>
    <col min="11013" max="11013" width="16.7109375" style="16" bestFit="1" customWidth="1"/>
    <col min="11014" max="11015" width="0" style="16" hidden="1" customWidth="1"/>
    <col min="11016" max="11016" width="11.7109375" style="16" bestFit="1" customWidth="1"/>
    <col min="11017" max="11017" width="12.85546875" style="16" bestFit="1" customWidth="1"/>
    <col min="11018" max="11018" width="17.5703125" style="16" bestFit="1" customWidth="1"/>
    <col min="11019" max="11019" width="12.85546875" style="16" bestFit="1" customWidth="1"/>
    <col min="11020" max="11020" width="9.5703125" style="16" bestFit="1" customWidth="1"/>
    <col min="11021" max="11021" width="11.140625" style="16" bestFit="1" customWidth="1"/>
    <col min="11022" max="11263" width="9.140625" style="16"/>
    <col min="11264" max="11264" width="3" style="16" customWidth="1"/>
    <col min="11265" max="11265" width="46.42578125" style="16" customWidth="1"/>
    <col min="11266" max="11266" width="2" style="16" customWidth="1"/>
    <col min="11267" max="11267" width="17.140625" style="16" bestFit="1" customWidth="1"/>
    <col min="11268" max="11268" width="2.28515625" style="16" customWidth="1"/>
    <col min="11269" max="11269" width="16.7109375" style="16" bestFit="1" customWidth="1"/>
    <col min="11270" max="11271" width="0" style="16" hidden="1" customWidth="1"/>
    <col min="11272" max="11272" width="11.7109375" style="16" bestFit="1" customWidth="1"/>
    <col min="11273" max="11273" width="12.85546875" style="16" bestFit="1" customWidth="1"/>
    <col min="11274" max="11274" width="17.5703125" style="16" bestFit="1" customWidth="1"/>
    <col min="11275" max="11275" width="12.85546875" style="16" bestFit="1" customWidth="1"/>
    <col min="11276" max="11276" width="9.5703125" style="16" bestFit="1" customWidth="1"/>
    <col min="11277" max="11277" width="11.140625" style="16" bestFit="1" customWidth="1"/>
    <col min="11278" max="11519" width="9.140625" style="16"/>
    <col min="11520" max="11520" width="3" style="16" customWidth="1"/>
    <col min="11521" max="11521" width="46.42578125" style="16" customWidth="1"/>
    <col min="11522" max="11522" width="2" style="16" customWidth="1"/>
    <col min="11523" max="11523" width="17.140625" style="16" bestFit="1" customWidth="1"/>
    <col min="11524" max="11524" width="2.28515625" style="16" customWidth="1"/>
    <col min="11525" max="11525" width="16.7109375" style="16" bestFit="1" customWidth="1"/>
    <col min="11526" max="11527" width="0" style="16" hidden="1" customWidth="1"/>
    <col min="11528" max="11528" width="11.7109375" style="16" bestFit="1" customWidth="1"/>
    <col min="11529" max="11529" width="12.85546875" style="16" bestFit="1" customWidth="1"/>
    <col min="11530" max="11530" width="17.5703125" style="16" bestFit="1" customWidth="1"/>
    <col min="11531" max="11531" width="12.85546875" style="16" bestFit="1" customWidth="1"/>
    <col min="11532" max="11532" width="9.5703125" style="16" bestFit="1" customWidth="1"/>
    <col min="11533" max="11533" width="11.140625" style="16" bestFit="1" customWidth="1"/>
    <col min="11534" max="11775" width="9.140625" style="16"/>
    <col min="11776" max="11776" width="3" style="16" customWidth="1"/>
    <col min="11777" max="11777" width="46.42578125" style="16" customWidth="1"/>
    <col min="11778" max="11778" width="2" style="16" customWidth="1"/>
    <col min="11779" max="11779" width="17.140625" style="16" bestFit="1" customWidth="1"/>
    <col min="11780" max="11780" width="2.28515625" style="16" customWidth="1"/>
    <col min="11781" max="11781" width="16.7109375" style="16" bestFit="1" customWidth="1"/>
    <col min="11782" max="11783" width="0" style="16" hidden="1" customWidth="1"/>
    <col min="11784" max="11784" width="11.7109375" style="16" bestFit="1" customWidth="1"/>
    <col min="11785" max="11785" width="12.85546875" style="16" bestFit="1" customWidth="1"/>
    <col min="11786" max="11786" width="17.5703125" style="16" bestFit="1" customWidth="1"/>
    <col min="11787" max="11787" width="12.85546875" style="16" bestFit="1" customWidth="1"/>
    <col min="11788" max="11788" width="9.5703125" style="16" bestFit="1" customWidth="1"/>
    <col min="11789" max="11789" width="11.140625" style="16" bestFit="1" customWidth="1"/>
    <col min="11790" max="12031" width="9.140625" style="16"/>
    <col min="12032" max="12032" width="3" style="16" customWidth="1"/>
    <col min="12033" max="12033" width="46.42578125" style="16" customWidth="1"/>
    <col min="12034" max="12034" width="2" style="16" customWidth="1"/>
    <col min="12035" max="12035" width="17.140625" style="16" bestFit="1" customWidth="1"/>
    <col min="12036" max="12036" width="2.28515625" style="16" customWidth="1"/>
    <col min="12037" max="12037" width="16.7109375" style="16" bestFit="1" customWidth="1"/>
    <col min="12038" max="12039" width="0" style="16" hidden="1" customWidth="1"/>
    <col min="12040" max="12040" width="11.7109375" style="16" bestFit="1" customWidth="1"/>
    <col min="12041" max="12041" width="12.85546875" style="16" bestFit="1" customWidth="1"/>
    <col min="12042" max="12042" width="17.5703125" style="16" bestFit="1" customWidth="1"/>
    <col min="12043" max="12043" width="12.85546875" style="16" bestFit="1" customWidth="1"/>
    <col min="12044" max="12044" width="9.5703125" style="16" bestFit="1" customWidth="1"/>
    <col min="12045" max="12045" width="11.140625" style="16" bestFit="1" customWidth="1"/>
    <col min="12046" max="12287" width="9.140625" style="16"/>
    <col min="12288" max="12288" width="3" style="16" customWidth="1"/>
    <col min="12289" max="12289" width="46.42578125" style="16" customWidth="1"/>
    <col min="12290" max="12290" width="2" style="16" customWidth="1"/>
    <col min="12291" max="12291" width="17.140625" style="16" bestFit="1" customWidth="1"/>
    <col min="12292" max="12292" width="2.28515625" style="16" customWidth="1"/>
    <col min="12293" max="12293" width="16.7109375" style="16" bestFit="1" customWidth="1"/>
    <col min="12294" max="12295" width="0" style="16" hidden="1" customWidth="1"/>
    <col min="12296" max="12296" width="11.7109375" style="16" bestFit="1" customWidth="1"/>
    <col min="12297" max="12297" width="12.85546875" style="16" bestFit="1" customWidth="1"/>
    <col min="12298" max="12298" width="17.5703125" style="16" bestFit="1" customWidth="1"/>
    <col min="12299" max="12299" width="12.85546875" style="16" bestFit="1" customWidth="1"/>
    <col min="12300" max="12300" width="9.5703125" style="16" bestFit="1" customWidth="1"/>
    <col min="12301" max="12301" width="11.140625" style="16" bestFit="1" customWidth="1"/>
    <col min="12302" max="12543" width="9.140625" style="16"/>
    <col min="12544" max="12544" width="3" style="16" customWidth="1"/>
    <col min="12545" max="12545" width="46.42578125" style="16" customWidth="1"/>
    <col min="12546" max="12546" width="2" style="16" customWidth="1"/>
    <col min="12547" max="12547" width="17.140625" style="16" bestFit="1" customWidth="1"/>
    <col min="12548" max="12548" width="2.28515625" style="16" customWidth="1"/>
    <col min="12549" max="12549" width="16.7109375" style="16" bestFit="1" customWidth="1"/>
    <col min="12550" max="12551" width="0" style="16" hidden="1" customWidth="1"/>
    <col min="12552" max="12552" width="11.7109375" style="16" bestFit="1" customWidth="1"/>
    <col min="12553" max="12553" width="12.85546875" style="16" bestFit="1" customWidth="1"/>
    <col min="12554" max="12554" width="17.5703125" style="16" bestFit="1" customWidth="1"/>
    <col min="12555" max="12555" width="12.85546875" style="16" bestFit="1" customWidth="1"/>
    <col min="12556" max="12556" width="9.5703125" style="16" bestFit="1" customWidth="1"/>
    <col min="12557" max="12557" width="11.140625" style="16" bestFit="1" customWidth="1"/>
    <col min="12558" max="12799" width="9.140625" style="16"/>
    <col min="12800" max="12800" width="3" style="16" customWidth="1"/>
    <col min="12801" max="12801" width="46.42578125" style="16" customWidth="1"/>
    <col min="12802" max="12802" width="2" style="16" customWidth="1"/>
    <col min="12803" max="12803" width="17.140625" style="16" bestFit="1" customWidth="1"/>
    <col min="12804" max="12804" width="2.28515625" style="16" customWidth="1"/>
    <col min="12805" max="12805" width="16.7109375" style="16" bestFit="1" customWidth="1"/>
    <col min="12806" max="12807" width="0" style="16" hidden="1" customWidth="1"/>
    <col min="12808" max="12808" width="11.7109375" style="16" bestFit="1" customWidth="1"/>
    <col min="12809" max="12809" width="12.85546875" style="16" bestFit="1" customWidth="1"/>
    <col min="12810" max="12810" width="17.5703125" style="16" bestFit="1" customWidth="1"/>
    <col min="12811" max="12811" width="12.85546875" style="16" bestFit="1" customWidth="1"/>
    <col min="12812" max="12812" width="9.5703125" style="16" bestFit="1" customWidth="1"/>
    <col min="12813" max="12813" width="11.140625" style="16" bestFit="1" customWidth="1"/>
    <col min="12814" max="13055" width="9.140625" style="16"/>
    <col min="13056" max="13056" width="3" style="16" customWidth="1"/>
    <col min="13057" max="13057" width="46.42578125" style="16" customWidth="1"/>
    <col min="13058" max="13058" width="2" style="16" customWidth="1"/>
    <col min="13059" max="13059" width="17.140625" style="16" bestFit="1" customWidth="1"/>
    <col min="13060" max="13060" width="2.28515625" style="16" customWidth="1"/>
    <col min="13061" max="13061" width="16.7109375" style="16" bestFit="1" customWidth="1"/>
    <col min="13062" max="13063" width="0" style="16" hidden="1" customWidth="1"/>
    <col min="13064" max="13064" width="11.7109375" style="16" bestFit="1" customWidth="1"/>
    <col min="13065" max="13065" width="12.85546875" style="16" bestFit="1" customWidth="1"/>
    <col min="13066" max="13066" width="17.5703125" style="16" bestFit="1" customWidth="1"/>
    <col min="13067" max="13067" width="12.85546875" style="16" bestFit="1" customWidth="1"/>
    <col min="13068" max="13068" width="9.5703125" style="16" bestFit="1" customWidth="1"/>
    <col min="13069" max="13069" width="11.140625" style="16" bestFit="1" customWidth="1"/>
    <col min="13070" max="13311" width="9.140625" style="16"/>
    <col min="13312" max="13312" width="3" style="16" customWidth="1"/>
    <col min="13313" max="13313" width="46.42578125" style="16" customWidth="1"/>
    <col min="13314" max="13314" width="2" style="16" customWidth="1"/>
    <col min="13315" max="13315" width="17.140625" style="16" bestFit="1" customWidth="1"/>
    <col min="13316" max="13316" width="2.28515625" style="16" customWidth="1"/>
    <col min="13317" max="13317" width="16.7109375" style="16" bestFit="1" customWidth="1"/>
    <col min="13318" max="13319" width="0" style="16" hidden="1" customWidth="1"/>
    <col min="13320" max="13320" width="11.7109375" style="16" bestFit="1" customWidth="1"/>
    <col min="13321" max="13321" width="12.85546875" style="16" bestFit="1" customWidth="1"/>
    <col min="13322" max="13322" width="17.5703125" style="16" bestFit="1" customWidth="1"/>
    <col min="13323" max="13323" width="12.85546875" style="16" bestFit="1" customWidth="1"/>
    <col min="13324" max="13324" width="9.5703125" style="16" bestFit="1" customWidth="1"/>
    <col min="13325" max="13325" width="11.140625" style="16" bestFit="1" customWidth="1"/>
    <col min="13326" max="13567" width="9.140625" style="16"/>
    <col min="13568" max="13568" width="3" style="16" customWidth="1"/>
    <col min="13569" max="13569" width="46.42578125" style="16" customWidth="1"/>
    <col min="13570" max="13570" width="2" style="16" customWidth="1"/>
    <col min="13571" max="13571" width="17.140625" style="16" bestFit="1" customWidth="1"/>
    <col min="13572" max="13572" width="2.28515625" style="16" customWidth="1"/>
    <col min="13573" max="13573" width="16.7109375" style="16" bestFit="1" customWidth="1"/>
    <col min="13574" max="13575" width="0" style="16" hidden="1" customWidth="1"/>
    <col min="13576" max="13576" width="11.7109375" style="16" bestFit="1" customWidth="1"/>
    <col min="13577" max="13577" width="12.85546875" style="16" bestFit="1" customWidth="1"/>
    <col min="13578" max="13578" width="17.5703125" style="16" bestFit="1" customWidth="1"/>
    <col min="13579" max="13579" width="12.85546875" style="16" bestFit="1" customWidth="1"/>
    <col min="13580" max="13580" width="9.5703125" style="16" bestFit="1" customWidth="1"/>
    <col min="13581" max="13581" width="11.140625" style="16" bestFit="1" customWidth="1"/>
    <col min="13582" max="13823" width="9.140625" style="16"/>
    <col min="13824" max="13824" width="3" style="16" customWidth="1"/>
    <col min="13825" max="13825" width="46.42578125" style="16" customWidth="1"/>
    <col min="13826" max="13826" width="2" style="16" customWidth="1"/>
    <col min="13827" max="13827" width="17.140625" style="16" bestFit="1" customWidth="1"/>
    <col min="13828" max="13828" width="2.28515625" style="16" customWidth="1"/>
    <col min="13829" max="13829" width="16.7109375" style="16" bestFit="1" customWidth="1"/>
    <col min="13830" max="13831" width="0" style="16" hidden="1" customWidth="1"/>
    <col min="13832" max="13832" width="11.7109375" style="16" bestFit="1" customWidth="1"/>
    <col min="13833" max="13833" width="12.85546875" style="16" bestFit="1" customWidth="1"/>
    <col min="13834" max="13834" width="17.5703125" style="16" bestFit="1" customWidth="1"/>
    <col min="13835" max="13835" width="12.85546875" style="16" bestFit="1" customWidth="1"/>
    <col min="13836" max="13836" width="9.5703125" style="16" bestFit="1" customWidth="1"/>
    <col min="13837" max="13837" width="11.140625" style="16" bestFit="1" customWidth="1"/>
    <col min="13838" max="14079" width="9.140625" style="16"/>
    <col min="14080" max="14080" width="3" style="16" customWidth="1"/>
    <col min="14081" max="14081" width="46.42578125" style="16" customWidth="1"/>
    <col min="14082" max="14082" width="2" style="16" customWidth="1"/>
    <col min="14083" max="14083" width="17.140625" style="16" bestFit="1" customWidth="1"/>
    <col min="14084" max="14084" width="2.28515625" style="16" customWidth="1"/>
    <col min="14085" max="14085" width="16.7109375" style="16" bestFit="1" customWidth="1"/>
    <col min="14086" max="14087" width="0" style="16" hidden="1" customWidth="1"/>
    <col min="14088" max="14088" width="11.7109375" style="16" bestFit="1" customWidth="1"/>
    <col min="14089" max="14089" width="12.85546875" style="16" bestFit="1" customWidth="1"/>
    <col min="14090" max="14090" width="17.5703125" style="16" bestFit="1" customWidth="1"/>
    <col min="14091" max="14091" width="12.85546875" style="16" bestFit="1" customWidth="1"/>
    <col min="14092" max="14092" width="9.5703125" style="16" bestFit="1" customWidth="1"/>
    <col min="14093" max="14093" width="11.140625" style="16" bestFit="1" customWidth="1"/>
    <col min="14094" max="14335" width="9.140625" style="16"/>
    <col min="14336" max="14336" width="3" style="16" customWidth="1"/>
    <col min="14337" max="14337" width="46.42578125" style="16" customWidth="1"/>
    <col min="14338" max="14338" width="2" style="16" customWidth="1"/>
    <col min="14339" max="14339" width="17.140625" style="16" bestFit="1" customWidth="1"/>
    <col min="14340" max="14340" width="2.28515625" style="16" customWidth="1"/>
    <col min="14341" max="14341" width="16.7109375" style="16" bestFit="1" customWidth="1"/>
    <col min="14342" max="14343" width="0" style="16" hidden="1" customWidth="1"/>
    <col min="14344" max="14344" width="11.7109375" style="16" bestFit="1" customWidth="1"/>
    <col min="14345" max="14345" width="12.85546875" style="16" bestFit="1" customWidth="1"/>
    <col min="14346" max="14346" width="17.5703125" style="16" bestFit="1" customWidth="1"/>
    <col min="14347" max="14347" width="12.85546875" style="16" bestFit="1" customWidth="1"/>
    <col min="14348" max="14348" width="9.5703125" style="16" bestFit="1" customWidth="1"/>
    <col min="14349" max="14349" width="11.140625" style="16" bestFit="1" customWidth="1"/>
    <col min="14350" max="14591" width="9.140625" style="16"/>
    <col min="14592" max="14592" width="3" style="16" customWidth="1"/>
    <col min="14593" max="14593" width="46.42578125" style="16" customWidth="1"/>
    <col min="14594" max="14594" width="2" style="16" customWidth="1"/>
    <col min="14595" max="14595" width="17.140625" style="16" bestFit="1" customWidth="1"/>
    <col min="14596" max="14596" width="2.28515625" style="16" customWidth="1"/>
    <col min="14597" max="14597" width="16.7109375" style="16" bestFit="1" customWidth="1"/>
    <col min="14598" max="14599" width="0" style="16" hidden="1" customWidth="1"/>
    <col min="14600" max="14600" width="11.7109375" style="16" bestFit="1" customWidth="1"/>
    <col min="14601" max="14601" width="12.85546875" style="16" bestFit="1" customWidth="1"/>
    <col min="14602" max="14602" width="17.5703125" style="16" bestFit="1" customWidth="1"/>
    <col min="14603" max="14603" width="12.85546875" style="16" bestFit="1" customWidth="1"/>
    <col min="14604" max="14604" width="9.5703125" style="16" bestFit="1" customWidth="1"/>
    <col min="14605" max="14605" width="11.140625" style="16" bestFit="1" customWidth="1"/>
    <col min="14606" max="14847" width="9.140625" style="16"/>
    <col min="14848" max="14848" width="3" style="16" customWidth="1"/>
    <col min="14849" max="14849" width="46.42578125" style="16" customWidth="1"/>
    <col min="14850" max="14850" width="2" style="16" customWidth="1"/>
    <col min="14851" max="14851" width="17.140625" style="16" bestFit="1" customWidth="1"/>
    <col min="14852" max="14852" width="2.28515625" style="16" customWidth="1"/>
    <col min="14853" max="14853" width="16.7109375" style="16" bestFit="1" customWidth="1"/>
    <col min="14854" max="14855" width="0" style="16" hidden="1" customWidth="1"/>
    <col min="14856" max="14856" width="11.7109375" style="16" bestFit="1" customWidth="1"/>
    <col min="14857" max="14857" width="12.85546875" style="16" bestFit="1" customWidth="1"/>
    <col min="14858" max="14858" width="17.5703125" style="16" bestFit="1" customWidth="1"/>
    <col min="14859" max="14859" width="12.85546875" style="16" bestFit="1" customWidth="1"/>
    <col min="14860" max="14860" width="9.5703125" style="16" bestFit="1" customWidth="1"/>
    <col min="14861" max="14861" width="11.140625" style="16" bestFit="1" customWidth="1"/>
    <col min="14862" max="15103" width="9.140625" style="16"/>
    <col min="15104" max="15104" width="3" style="16" customWidth="1"/>
    <col min="15105" max="15105" width="46.42578125" style="16" customWidth="1"/>
    <col min="15106" max="15106" width="2" style="16" customWidth="1"/>
    <col min="15107" max="15107" width="17.140625" style="16" bestFit="1" customWidth="1"/>
    <col min="15108" max="15108" width="2.28515625" style="16" customWidth="1"/>
    <col min="15109" max="15109" width="16.7109375" style="16" bestFit="1" customWidth="1"/>
    <col min="15110" max="15111" width="0" style="16" hidden="1" customWidth="1"/>
    <col min="15112" max="15112" width="11.7109375" style="16" bestFit="1" customWidth="1"/>
    <col min="15113" max="15113" width="12.85546875" style="16" bestFit="1" customWidth="1"/>
    <col min="15114" max="15114" width="17.5703125" style="16" bestFit="1" customWidth="1"/>
    <col min="15115" max="15115" width="12.85546875" style="16" bestFit="1" customWidth="1"/>
    <col min="15116" max="15116" width="9.5703125" style="16" bestFit="1" customWidth="1"/>
    <col min="15117" max="15117" width="11.140625" style="16" bestFit="1" customWidth="1"/>
    <col min="15118" max="15359" width="9.140625" style="16"/>
    <col min="15360" max="15360" width="3" style="16" customWidth="1"/>
    <col min="15361" max="15361" width="46.42578125" style="16" customWidth="1"/>
    <col min="15362" max="15362" width="2" style="16" customWidth="1"/>
    <col min="15363" max="15363" width="17.140625" style="16" bestFit="1" customWidth="1"/>
    <col min="15364" max="15364" width="2.28515625" style="16" customWidth="1"/>
    <col min="15365" max="15365" width="16.7109375" style="16" bestFit="1" customWidth="1"/>
    <col min="15366" max="15367" width="0" style="16" hidden="1" customWidth="1"/>
    <col min="15368" max="15368" width="11.7109375" style="16" bestFit="1" customWidth="1"/>
    <col min="15369" max="15369" width="12.85546875" style="16" bestFit="1" customWidth="1"/>
    <col min="15370" max="15370" width="17.5703125" style="16" bestFit="1" customWidth="1"/>
    <col min="15371" max="15371" width="12.85546875" style="16" bestFit="1" customWidth="1"/>
    <col min="15372" max="15372" width="9.5703125" style="16" bestFit="1" customWidth="1"/>
    <col min="15373" max="15373" width="11.140625" style="16" bestFit="1" customWidth="1"/>
    <col min="15374" max="15615" width="9.140625" style="16"/>
    <col min="15616" max="15616" width="3" style="16" customWidth="1"/>
    <col min="15617" max="15617" width="46.42578125" style="16" customWidth="1"/>
    <col min="15618" max="15618" width="2" style="16" customWidth="1"/>
    <col min="15619" max="15619" width="17.140625" style="16" bestFit="1" customWidth="1"/>
    <col min="15620" max="15620" width="2.28515625" style="16" customWidth="1"/>
    <col min="15621" max="15621" width="16.7109375" style="16" bestFit="1" customWidth="1"/>
    <col min="15622" max="15623" width="0" style="16" hidden="1" customWidth="1"/>
    <col min="15624" max="15624" width="11.7109375" style="16" bestFit="1" customWidth="1"/>
    <col min="15625" max="15625" width="12.85546875" style="16" bestFit="1" customWidth="1"/>
    <col min="15626" max="15626" width="17.5703125" style="16" bestFit="1" customWidth="1"/>
    <col min="15627" max="15627" width="12.85546875" style="16" bestFit="1" customWidth="1"/>
    <col min="15628" max="15628" width="9.5703125" style="16" bestFit="1" customWidth="1"/>
    <col min="15629" max="15629" width="11.140625" style="16" bestFit="1" customWidth="1"/>
    <col min="15630" max="15871" width="9.140625" style="16"/>
    <col min="15872" max="15872" width="3" style="16" customWidth="1"/>
    <col min="15873" max="15873" width="46.42578125" style="16" customWidth="1"/>
    <col min="15874" max="15874" width="2" style="16" customWidth="1"/>
    <col min="15875" max="15875" width="17.140625" style="16" bestFit="1" customWidth="1"/>
    <col min="15876" max="15876" width="2.28515625" style="16" customWidth="1"/>
    <col min="15877" max="15877" width="16.7109375" style="16" bestFit="1" customWidth="1"/>
    <col min="15878" max="15879" width="0" style="16" hidden="1" customWidth="1"/>
    <col min="15880" max="15880" width="11.7109375" style="16" bestFit="1" customWidth="1"/>
    <col min="15881" max="15881" width="12.85546875" style="16" bestFit="1" customWidth="1"/>
    <col min="15882" max="15882" width="17.5703125" style="16" bestFit="1" customWidth="1"/>
    <col min="15883" max="15883" width="12.85546875" style="16" bestFit="1" customWidth="1"/>
    <col min="15884" max="15884" width="9.5703125" style="16" bestFit="1" customWidth="1"/>
    <col min="15885" max="15885" width="11.140625" style="16" bestFit="1" customWidth="1"/>
    <col min="15886" max="16127" width="9.140625" style="16"/>
    <col min="16128" max="16128" width="3" style="16" customWidth="1"/>
    <col min="16129" max="16129" width="46.42578125" style="16" customWidth="1"/>
    <col min="16130" max="16130" width="2" style="16" customWidth="1"/>
    <col min="16131" max="16131" width="17.140625" style="16" bestFit="1" customWidth="1"/>
    <col min="16132" max="16132" width="2.28515625" style="16" customWidth="1"/>
    <col min="16133" max="16133" width="16.7109375" style="16" bestFit="1" customWidth="1"/>
    <col min="16134" max="16135" width="0" style="16" hidden="1" customWidth="1"/>
    <col min="16136" max="16136" width="11.7109375" style="16" bestFit="1" customWidth="1"/>
    <col min="16137" max="16137" width="12.85546875" style="16" bestFit="1" customWidth="1"/>
    <col min="16138" max="16138" width="17.5703125" style="16" bestFit="1" customWidth="1"/>
    <col min="16139" max="16139" width="12.85546875" style="16" bestFit="1" customWidth="1"/>
    <col min="16140" max="16140" width="9.5703125" style="16" bestFit="1" customWidth="1"/>
    <col min="16141" max="16141" width="11.140625" style="16" bestFit="1" customWidth="1"/>
    <col min="16142" max="16384" width="9.140625" style="16"/>
  </cols>
  <sheetData>
    <row r="1" spans="1:14" ht="15.75" x14ac:dyDescent="0.25">
      <c r="A1" s="1" t="s">
        <v>0</v>
      </c>
      <c r="B1" s="2"/>
      <c r="C1" s="2"/>
      <c r="D1" s="34"/>
      <c r="E1" s="33"/>
      <c r="F1" s="34"/>
    </row>
    <row r="2" spans="1:14" ht="15.75" x14ac:dyDescent="0.25">
      <c r="A2" s="6" t="s">
        <v>1</v>
      </c>
      <c r="B2" s="2"/>
      <c r="C2" s="2"/>
      <c r="D2" s="34"/>
      <c r="E2" s="33"/>
      <c r="F2" s="34"/>
    </row>
    <row r="3" spans="1:14" ht="15.75" x14ac:dyDescent="0.25">
      <c r="A3" s="7" t="s">
        <v>2</v>
      </c>
      <c r="B3" s="2"/>
      <c r="C3" s="2"/>
      <c r="D3" s="34"/>
      <c r="E3" s="33"/>
      <c r="F3" s="34"/>
    </row>
    <row r="4" spans="1:14" ht="15.75" x14ac:dyDescent="0.25">
      <c r="A4" s="7" t="str">
        <f>+'Balance Activo'!A4</f>
        <v>31 de marzo de 2018 y 2017</v>
      </c>
      <c r="B4" s="2"/>
      <c r="C4" s="2"/>
      <c r="D4" s="34"/>
      <c r="E4" s="33"/>
      <c r="F4" s="34"/>
    </row>
    <row r="5" spans="1:14" ht="15.75" x14ac:dyDescent="0.25">
      <c r="A5" s="8" t="s">
        <v>3</v>
      </c>
      <c r="B5" s="9"/>
      <c r="C5" s="9"/>
      <c r="D5" s="9"/>
      <c r="E5" s="9"/>
      <c r="F5" s="9"/>
    </row>
    <row r="6" spans="1:14" ht="6" customHeight="1" x14ac:dyDescent="0.25">
      <c r="A6" s="29"/>
      <c r="B6" s="34"/>
      <c r="C6" s="34"/>
      <c r="D6" s="34"/>
      <c r="E6" s="34"/>
      <c r="F6" s="35"/>
    </row>
    <row r="7" spans="1:14" ht="15.75" x14ac:dyDescent="0.25">
      <c r="A7" s="36"/>
      <c r="B7" s="29"/>
      <c r="C7" s="29"/>
      <c r="D7" s="11">
        <v>2018</v>
      </c>
      <c r="E7" s="29"/>
      <c r="F7" s="11">
        <v>2017</v>
      </c>
      <c r="G7" s="37"/>
      <c r="H7" s="37"/>
    </row>
    <row r="8" spans="1:14" ht="15.75" x14ac:dyDescent="0.25">
      <c r="A8" s="38" t="s">
        <v>4</v>
      </c>
      <c r="B8" s="32" t="s">
        <v>19</v>
      </c>
      <c r="C8" s="32"/>
      <c r="D8" s="30"/>
      <c r="E8" s="32"/>
      <c r="F8" s="30"/>
      <c r="G8" s="37"/>
      <c r="H8" s="37"/>
    </row>
    <row r="9" spans="1:14" ht="7.5" customHeight="1" x14ac:dyDescent="0.25">
      <c r="A9" s="39"/>
      <c r="B9" s="29"/>
      <c r="C9" s="29"/>
      <c r="D9" s="30"/>
      <c r="E9" s="29"/>
      <c r="F9" s="30"/>
      <c r="G9" s="37"/>
      <c r="H9" s="37"/>
    </row>
    <row r="10" spans="1:14" ht="15.75" x14ac:dyDescent="0.25">
      <c r="A10" s="39"/>
      <c r="B10" s="7" t="s">
        <v>20</v>
      </c>
      <c r="C10" s="6"/>
      <c r="D10" s="15"/>
      <c r="E10" s="6"/>
      <c r="F10" s="15"/>
      <c r="G10" s="20"/>
    </row>
    <row r="11" spans="1:14" ht="15.75" x14ac:dyDescent="0.25">
      <c r="A11" s="39">
        <v>12</v>
      </c>
      <c r="B11" s="6" t="s">
        <v>21</v>
      </c>
      <c r="C11" s="6"/>
      <c r="D11" s="18">
        <v>19267</v>
      </c>
      <c r="E11" s="19"/>
      <c r="F11" s="18">
        <v>28698</v>
      </c>
      <c r="G11" s="20"/>
    </row>
    <row r="12" spans="1:14" ht="15.75" x14ac:dyDescent="0.25">
      <c r="A12" s="39">
        <v>12</v>
      </c>
      <c r="B12" s="61" t="s">
        <v>22</v>
      </c>
      <c r="C12" s="6"/>
      <c r="D12" s="15">
        <v>30360</v>
      </c>
      <c r="E12" s="6"/>
      <c r="F12" s="15">
        <v>16406</v>
      </c>
      <c r="G12" s="20"/>
    </row>
    <row r="13" spans="1:14" ht="15.75" x14ac:dyDescent="0.25">
      <c r="A13" s="39">
        <v>17</v>
      </c>
      <c r="B13" s="61" t="s">
        <v>23</v>
      </c>
      <c r="C13" s="6"/>
      <c r="D13" s="15">
        <v>0</v>
      </c>
      <c r="E13" s="6"/>
      <c r="F13" s="15">
        <v>24471</v>
      </c>
      <c r="G13" s="20"/>
      <c r="J13" s="37"/>
      <c r="K13" s="40"/>
      <c r="N13" s="27"/>
    </row>
    <row r="14" spans="1:14" ht="15.75" x14ac:dyDescent="0.25">
      <c r="A14" s="39"/>
      <c r="B14" s="61" t="s">
        <v>119</v>
      </c>
      <c r="C14" s="6"/>
      <c r="D14" s="15">
        <v>0</v>
      </c>
      <c r="E14" s="6"/>
      <c r="F14" s="15">
        <v>17500</v>
      </c>
      <c r="G14" s="20"/>
      <c r="J14" s="37"/>
      <c r="K14" s="40"/>
      <c r="N14" s="27"/>
    </row>
    <row r="15" spans="1:14" ht="15.75" x14ac:dyDescent="0.25">
      <c r="A15" s="39"/>
      <c r="B15" s="61" t="s">
        <v>120</v>
      </c>
      <c r="C15" s="6"/>
      <c r="D15" s="15">
        <v>11083</v>
      </c>
      <c r="E15" s="6"/>
      <c r="F15" s="15">
        <v>0</v>
      </c>
      <c r="G15" s="20"/>
      <c r="J15" s="37"/>
      <c r="K15" s="40"/>
      <c r="N15" s="27"/>
    </row>
    <row r="16" spans="1:14" ht="15.75" x14ac:dyDescent="0.25">
      <c r="A16" s="39"/>
      <c r="B16" s="6" t="s">
        <v>24</v>
      </c>
      <c r="C16" s="6"/>
      <c r="D16" s="25">
        <f>SUM(D11:D15)</f>
        <v>60710</v>
      </c>
      <c r="E16" s="6"/>
      <c r="F16" s="25">
        <f>SUM(F11:F15)</f>
        <v>87075</v>
      </c>
      <c r="G16" s="40"/>
      <c r="H16" s="37"/>
    </row>
    <row r="17" spans="1:11" ht="15.75" x14ac:dyDescent="0.25">
      <c r="A17" s="39"/>
      <c r="B17" s="6"/>
      <c r="C17" s="6"/>
      <c r="D17" s="30"/>
      <c r="E17" s="6"/>
      <c r="F17" s="30"/>
      <c r="G17" s="40"/>
      <c r="H17" s="37"/>
    </row>
    <row r="18" spans="1:11" ht="15.75" x14ac:dyDescent="0.25">
      <c r="A18" s="39"/>
      <c r="B18" s="7" t="s">
        <v>37</v>
      </c>
      <c r="C18" s="6"/>
      <c r="D18" s="30"/>
      <c r="E18" s="6"/>
      <c r="F18" s="30"/>
      <c r="G18" s="40"/>
      <c r="H18" s="37"/>
    </row>
    <row r="19" spans="1:11" ht="15.75" x14ac:dyDescent="0.25">
      <c r="A19" s="39"/>
      <c r="B19" s="41" t="s">
        <v>25</v>
      </c>
      <c r="C19" s="6"/>
      <c r="D19" s="30">
        <v>0</v>
      </c>
      <c r="E19" s="6"/>
      <c r="F19" s="30">
        <v>138159</v>
      </c>
      <c r="G19" s="40"/>
      <c r="H19" s="37"/>
      <c r="J19" s="47"/>
    </row>
    <row r="20" spans="1:11" ht="15.75" x14ac:dyDescent="0.25">
      <c r="A20" s="48"/>
      <c r="B20" s="41" t="s">
        <v>26</v>
      </c>
      <c r="C20" s="6"/>
      <c r="D20" s="30">
        <v>305132</v>
      </c>
      <c r="E20" s="6"/>
      <c r="F20" s="30">
        <v>96343.064942678684</v>
      </c>
      <c r="G20" s="40"/>
      <c r="H20" s="37"/>
      <c r="J20" s="47"/>
    </row>
    <row r="21" spans="1:11" ht="15.75" x14ac:dyDescent="0.25">
      <c r="A21" s="48"/>
      <c r="B21" s="41" t="s">
        <v>27</v>
      </c>
      <c r="C21" s="6"/>
      <c r="D21" s="30">
        <v>16008</v>
      </c>
      <c r="E21" s="6"/>
      <c r="F21" s="30">
        <v>7654</v>
      </c>
      <c r="G21" s="40"/>
      <c r="H21" s="37"/>
      <c r="J21" s="40"/>
      <c r="K21" s="46"/>
    </row>
    <row r="22" spans="1:11" ht="15.75" x14ac:dyDescent="0.25">
      <c r="A22" s="51"/>
      <c r="B22" s="6" t="s">
        <v>28</v>
      </c>
      <c r="C22" s="6"/>
      <c r="D22" s="30">
        <v>23</v>
      </c>
      <c r="E22" s="29"/>
      <c r="F22" s="30">
        <v>36</v>
      </c>
      <c r="G22" s="20"/>
      <c r="H22" s="37"/>
    </row>
    <row r="23" spans="1:11" ht="15.75" x14ac:dyDescent="0.25">
      <c r="A23" s="39"/>
      <c r="B23" s="6" t="s">
        <v>29</v>
      </c>
      <c r="C23" s="6"/>
      <c r="D23" s="25">
        <f>SUM(D19:D22)</f>
        <v>321163</v>
      </c>
      <c r="E23" s="6"/>
      <c r="F23" s="25">
        <f>SUM(F19:F22)</f>
        <v>242192.06494267867</v>
      </c>
      <c r="G23" s="20"/>
    </row>
    <row r="24" spans="1:11" ht="15.75" x14ac:dyDescent="0.25">
      <c r="A24" s="39"/>
      <c r="B24" s="42" t="s">
        <v>30</v>
      </c>
      <c r="C24" s="7"/>
      <c r="D24" s="43">
        <f>+D23+D16</f>
        <v>381873</v>
      </c>
      <c r="E24" s="32"/>
      <c r="F24" s="43">
        <f>+F23+F16</f>
        <v>329267.06494267867</v>
      </c>
      <c r="G24" s="20"/>
    </row>
    <row r="25" spans="1:11" ht="15.75" x14ac:dyDescent="0.25">
      <c r="A25" s="39"/>
      <c r="B25" s="6"/>
      <c r="C25" s="6"/>
      <c r="D25" s="15"/>
      <c r="E25" s="6"/>
      <c r="F25" s="15"/>
      <c r="G25" s="20"/>
    </row>
    <row r="26" spans="1:11" ht="15.75" x14ac:dyDescent="0.25">
      <c r="A26" s="54"/>
      <c r="B26" s="62" t="s">
        <v>38</v>
      </c>
      <c r="C26" s="6"/>
      <c r="D26" s="15"/>
      <c r="E26" s="6"/>
      <c r="F26" s="15"/>
      <c r="G26" s="20"/>
    </row>
    <row r="27" spans="1:11" ht="47.25" x14ac:dyDescent="0.25">
      <c r="A27" s="54"/>
      <c r="B27" s="63" t="s">
        <v>31</v>
      </c>
      <c r="C27" s="6"/>
      <c r="D27" s="64">
        <v>15000</v>
      </c>
      <c r="E27" s="64"/>
      <c r="F27" s="64">
        <v>15000</v>
      </c>
      <c r="G27" s="20"/>
    </row>
    <row r="28" spans="1:11" ht="15.75" x14ac:dyDescent="0.25">
      <c r="A28" s="55"/>
      <c r="B28" s="23" t="s">
        <v>32</v>
      </c>
      <c r="C28" s="6"/>
      <c r="D28" s="64">
        <v>104976</v>
      </c>
      <c r="E28" s="64"/>
      <c r="F28" s="64">
        <v>104976</v>
      </c>
      <c r="G28" s="20"/>
    </row>
    <row r="29" spans="1:11" ht="15.75" x14ac:dyDescent="0.25">
      <c r="A29" s="57"/>
      <c r="B29" s="23" t="s">
        <v>33</v>
      </c>
      <c r="C29" s="6"/>
      <c r="D29" s="64">
        <v>973</v>
      </c>
      <c r="E29" s="64"/>
      <c r="F29" s="64">
        <v>932</v>
      </c>
      <c r="G29" s="20"/>
    </row>
    <row r="30" spans="1:11" ht="15.75" x14ac:dyDescent="0.25">
      <c r="A30" s="57"/>
      <c r="B30" s="24" t="s">
        <v>34</v>
      </c>
      <c r="C30" s="24"/>
      <c r="D30" s="64">
        <v>-56355.872743599997</v>
      </c>
      <c r="E30" s="45"/>
      <c r="F30" s="64">
        <v>-66051.7603676</v>
      </c>
      <c r="G30" s="20"/>
    </row>
    <row r="31" spans="1:11" ht="15.75" x14ac:dyDescent="0.25">
      <c r="A31" s="55"/>
      <c r="B31" s="24" t="s">
        <v>35</v>
      </c>
      <c r="C31" s="24"/>
      <c r="D31" s="64">
        <v>13222.817100299999</v>
      </c>
      <c r="E31" s="45"/>
      <c r="F31" s="64">
        <v>14976.7603676</v>
      </c>
      <c r="G31" s="20"/>
      <c r="H31" s="58"/>
    </row>
    <row r="32" spans="1:11" ht="15.75" x14ac:dyDescent="0.25">
      <c r="A32" s="55"/>
      <c r="B32" s="6" t="s">
        <v>36</v>
      </c>
      <c r="C32" s="6"/>
      <c r="D32" s="50">
        <f>SUM(D27:D31)</f>
        <v>77815.944356699998</v>
      </c>
      <c r="E32" s="65"/>
      <c r="F32" s="50">
        <f>SUM(F27:F31)</f>
        <v>69833</v>
      </c>
      <c r="G32" s="20"/>
    </row>
    <row r="33" spans="1:7" ht="16.5" thickBot="1" x14ac:dyDescent="0.3">
      <c r="A33" s="55"/>
      <c r="B33" s="7" t="s">
        <v>39</v>
      </c>
      <c r="C33" s="7"/>
      <c r="D33" s="66">
        <f>+D32+D24</f>
        <v>459688.9443567</v>
      </c>
      <c r="E33" s="7"/>
      <c r="F33" s="66">
        <f>+F32+F24</f>
        <v>399100.06494267867</v>
      </c>
      <c r="G33" s="20"/>
    </row>
    <row r="34" spans="1:7" ht="16.5" thickTop="1" x14ac:dyDescent="0.25">
      <c r="A34" s="55"/>
      <c r="B34" s="6"/>
      <c r="C34" s="6"/>
      <c r="D34" s="15"/>
      <c r="E34" s="6"/>
      <c r="F34" s="15"/>
      <c r="G34" s="67"/>
    </row>
    <row r="35" spans="1:7" x14ac:dyDescent="0.2">
      <c r="A35" s="55"/>
      <c r="D35" s="56"/>
      <c r="F35" s="53"/>
    </row>
    <row r="36" spans="1:7" x14ac:dyDescent="0.2">
      <c r="A36" s="55"/>
      <c r="D36" s="56"/>
      <c r="F36" s="53"/>
      <c r="G36" s="26"/>
    </row>
    <row r="37" spans="1:7" x14ac:dyDescent="0.2">
      <c r="A37" s="55"/>
      <c r="D37" s="56"/>
      <c r="F37" s="53"/>
    </row>
    <row r="38" spans="1:7" x14ac:dyDescent="0.2">
      <c r="A38" s="55"/>
      <c r="F38" s="53"/>
    </row>
    <row r="39" spans="1:7" x14ac:dyDescent="0.2">
      <c r="A39" s="55"/>
      <c r="F39" s="53"/>
    </row>
    <row r="40" spans="1:7" x14ac:dyDescent="0.2">
      <c r="A40" s="55"/>
      <c r="D40" s="56"/>
      <c r="E40" s="56"/>
      <c r="F40" s="59"/>
    </row>
    <row r="41" spans="1:7" x14ac:dyDescent="0.2">
      <c r="A41" s="55"/>
      <c r="D41" s="56"/>
      <c r="E41" s="56"/>
      <c r="F41" s="59"/>
    </row>
    <row r="42" spans="1:7" x14ac:dyDescent="0.2">
      <c r="A42" s="55"/>
      <c r="D42" s="56"/>
      <c r="E42" s="56"/>
      <c r="F42" s="59"/>
    </row>
    <row r="43" spans="1:7" x14ac:dyDescent="0.2">
      <c r="A43" s="55"/>
      <c r="D43" s="56"/>
      <c r="E43" s="56"/>
      <c r="F43" s="59"/>
    </row>
    <row r="44" spans="1:7" x14ac:dyDescent="0.2">
      <c r="A44" s="55"/>
      <c r="D44" s="56"/>
      <c r="E44" s="56"/>
      <c r="F44" s="59"/>
    </row>
    <row r="45" spans="1:7" x14ac:dyDescent="0.2">
      <c r="A45" s="55"/>
      <c r="D45" s="56"/>
      <c r="E45" s="56"/>
      <c r="F45" s="59"/>
    </row>
    <row r="46" spans="1:7" x14ac:dyDescent="0.2">
      <c r="A46" s="55"/>
      <c r="D46" s="56"/>
      <c r="E46" s="56"/>
      <c r="F46" s="56"/>
    </row>
    <row r="47" spans="1:7" x14ac:dyDescent="0.2">
      <c r="A47" s="55"/>
    </row>
    <row r="48" spans="1:7" x14ac:dyDescent="0.2">
      <c r="A48" s="55"/>
    </row>
    <row r="49" spans="1:6" x14ac:dyDescent="0.2">
      <c r="A49" s="55"/>
    </row>
    <row r="50" spans="1:6" x14ac:dyDescent="0.2">
      <c r="A50" s="55"/>
    </row>
    <row r="51" spans="1:6" x14ac:dyDescent="0.2">
      <c r="A51" s="55"/>
      <c r="D51" s="56"/>
      <c r="F51" s="37"/>
    </row>
    <row r="52" spans="1:6" x14ac:dyDescent="0.2">
      <c r="A52" s="55"/>
      <c r="F52" s="37"/>
    </row>
    <row r="53" spans="1:6" x14ac:dyDescent="0.2">
      <c r="A53" s="55"/>
      <c r="D53" s="53"/>
      <c r="F53" s="53"/>
    </row>
    <row r="54" spans="1:6" x14ac:dyDescent="0.2">
      <c r="A54" s="55"/>
    </row>
    <row r="55" spans="1:6" x14ac:dyDescent="0.2">
      <c r="A55" s="55"/>
      <c r="D55" s="60"/>
    </row>
    <row r="56" spans="1:6" x14ac:dyDescent="0.2">
      <c r="D56" s="60"/>
    </row>
  </sheetData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topLeftCell="A3" zoomScale="60" zoomScaleNormal="100" workbookViewId="0">
      <selection activeCell="H16" sqref="H16"/>
    </sheetView>
  </sheetViews>
  <sheetFormatPr defaultColWidth="9.140625" defaultRowHeight="15" x14ac:dyDescent="0.25"/>
  <cols>
    <col min="1" max="1" width="2.85546875" style="5" customWidth="1"/>
    <col min="2" max="2" width="9.140625" style="5"/>
    <col min="3" max="3" width="45.5703125" style="5" customWidth="1"/>
    <col min="4" max="4" width="16" style="5" customWidth="1"/>
    <col min="5" max="5" width="2.5703125" style="5" customWidth="1"/>
    <col min="6" max="6" width="16" style="5" customWidth="1"/>
    <col min="7" max="16384" width="9.140625" style="5"/>
  </cols>
  <sheetData>
    <row r="1" spans="1:6" ht="15.75" x14ac:dyDescent="0.25">
      <c r="A1" s="1" t="s">
        <v>0</v>
      </c>
      <c r="B1" s="7"/>
      <c r="C1" s="7"/>
      <c r="D1" s="6"/>
      <c r="E1" s="6"/>
      <c r="F1" s="4"/>
    </row>
    <row r="2" spans="1:6" ht="15.75" x14ac:dyDescent="0.25">
      <c r="A2" s="6" t="s">
        <v>1</v>
      </c>
      <c r="B2" s="7"/>
      <c r="C2" s="7"/>
      <c r="D2" s="6"/>
      <c r="E2" s="6"/>
      <c r="F2" s="4"/>
    </row>
    <row r="3" spans="1:6" ht="15.75" x14ac:dyDescent="0.25">
      <c r="A3" s="7" t="s">
        <v>40</v>
      </c>
      <c r="B3" s="7"/>
      <c r="C3" s="7"/>
      <c r="D3" s="71"/>
      <c r="E3" s="71"/>
      <c r="F3" s="71"/>
    </row>
    <row r="4" spans="1:6" ht="15.75" x14ac:dyDescent="0.25">
      <c r="A4" s="72" t="s">
        <v>131</v>
      </c>
      <c r="B4" s="71"/>
      <c r="C4" s="71"/>
      <c r="D4" s="4"/>
      <c r="E4" s="4"/>
      <c r="F4" s="4"/>
    </row>
    <row r="5" spans="1:6" ht="15.75" x14ac:dyDescent="0.25">
      <c r="A5" s="73" t="s">
        <v>3</v>
      </c>
      <c r="B5" s="74"/>
      <c r="C5" s="74"/>
      <c r="D5" s="75"/>
      <c r="E5" s="75"/>
      <c r="F5" s="75"/>
    </row>
    <row r="6" spans="1:6" ht="15.75" x14ac:dyDescent="0.25">
      <c r="A6" s="24"/>
      <c r="B6" s="24"/>
      <c r="C6" s="24"/>
      <c r="D6" s="76"/>
      <c r="E6" s="76"/>
      <c r="F6" s="77"/>
    </row>
    <row r="7" spans="1:6" ht="15.75" x14ac:dyDescent="0.25">
      <c r="A7" s="24"/>
      <c r="B7" s="24"/>
      <c r="C7" s="24"/>
      <c r="D7" s="78"/>
      <c r="E7" s="78"/>
      <c r="F7" s="77"/>
    </row>
    <row r="8" spans="1:6" ht="15.75" x14ac:dyDescent="0.25">
      <c r="A8" s="104" t="s">
        <v>4</v>
      </c>
      <c r="B8" s="24"/>
      <c r="C8" s="24"/>
      <c r="D8" s="11">
        <v>2018</v>
      </c>
      <c r="E8" s="29"/>
      <c r="F8" s="11">
        <v>2017</v>
      </c>
    </row>
    <row r="9" spans="1:6" ht="15.75" x14ac:dyDescent="0.25">
      <c r="A9" s="10"/>
      <c r="B9" s="62"/>
      <c r="C9" s="62"/>
      <c r="D9" s="76"/>
      <c r="E9" s="76"/>
      <c r="F9" s="76"/>
    </row>
    <row r="10" spans="1:6" ht="15.75" x14ac:dyDescent="0.25">
      <c r="A10" s="172"/>
      <c r="B10" s="79" t="s">
        <v>41</v>
      </c>
      <c r="C10" s="15"/>
      <c r="D10" s="80"/>
      <c r="E10" s="80"/>
      <c r="F10" s="80"/>
    </row>
    <row r="11" spans="1:6" ht="15.75" x14ac:dyDescent="0.25">
      <c r="A11" s="172"/>
      <c r="B11" s="23" t="s">
        <v>42</v>
      </c>
      <c r="C11" s="15"/>
      <c r="D11" s="81">
        <v>46635</v>
      </c>
      <c r="E11" s="69"/>
      <c r="F11" s="81">
        <v>47718</v>
      </c>
    </row>
    <row r="12" spans="1:6" ht="15.75" x14ac:dyDescent="0.25">
      <c r="A12" s="172"/>
      <c r="B12" s="23" t="s">
        <v>43</v>
      </c>
      <c r="C12" s="15"/>
      <c r="D12" s="82">
        <v>16192</v>
      </c>
      <c r="E12" s="69"/>
      <c r="F12" s="82">
        <v>372</v>
      </c>
    </row>
    <row r="13" spans="1:6" ht="15.75" x14ac:dyDescent="0.25">
      <c r="A13" s="173">
        <v>5</v>
      </c>
      <c r="B13" s="79" t="s">
        <v>44</v>
      </c>
      <c r="C13" s="23"/>
      <c r="D13" s="69">
        <f>SUM(D11:D12)</f>
        <v>62827</v>
      </c>
      <c r="E13" s="83"/>
      <c r="F13" s="69">
        <f>SUM(F11:F12)</f>
        <v>48090</v>
      </c>
    </row>
    <row r="14" spans="1:6" ht="15.75" x14ac:dyDescent="0.25">
      <c r="A14" s="174"/>
      <c r="B14" s="15"/>
      <c r="C14" s="15"/>
      <c r="D14" s="69"/>
      <c r="E14" s="83"/>
      <c r="F14" s="69"/>
    </row>
    <row r="15" spans="1:6" ht="15.75" x14ac:dyDescent="0.25">
      <c r="A15" s="175"/>
      <c r="B15" s="79" t="s">
        <v>45</v>
      </c>
      <c r="C15" s="79"/>
      <c r="D15" s="84"/>
      <c r="E15" s="24"/>
      <c r="F15" s="84"/>
    </row>
    <row r="16" spans="1:6" ht="15.75" x14ac:dyDescent="0.25">
      <c r="A16" s="173"/>
      <c r="B16" s="85"/>
      <c r="C16" s="85"/>
      <c r="D16" s="84"/>
      <c r="E16" s="24"/>
      <c r="F16" s="84"/>
    </row>
    <row r="17" spans="1:6" ht="15.75" x14ac:dyDescent="0.25">
      <c r="A17" s="173">
        <v>5</v>
      </c>
      <c r="B17" s="23" t="s">
        <v>46</v>
      </c>
      <c r="C17" s="23"/>
      <c r="D17" s="69">
        <v>-13280</v>
      </c>
      <c r="E17" s="69"/>
      <c r="F17" s="69">
        <v>-20676</v>
      </c>
    </row>
    <row r="18" spans="1:6" ht="28.5" customHeight="1" x14ac:dyDescent="0.25">
      <c r="A18" s="173"/>
      <c r="B18" s="197" t="s">
        <v>47</v>
      </c>
      <c r="C18" s="197"/>
      <c r="D18" s="69">
        <v>-21680</v>
      </c>
      <c r="E18" s="69"/>
      <c r="F18" s="69">
        <v>-17532</v>
      </c>
    </row>
    <row r="19" spans="1:6" ht="15.75" x14ac:dyDescent="0.25">
      <c r="A19" s="22">
        <v>14</v>
      </c>
      <c r="B19" s="23" t="s">
        <v>48</v>
      </c>
      <c r="C19" s="23"/>
      <c r="D19" s="69">
        <v>-11041</v>
      </c>
      <c r="E19" s="69"/>
      <c r="F19" s="69">
        <v>-7927</v>
      </c>
    </row>
    <row r="20" spans="1:6" ht="15.75" x14ac:dyDescent="0.25">
      <c r="A20" s="176"/>
      <c r="B20" s="79" t="s">
        <v>49</v>
      </c>
      <c r="C20" s="23"/>
      <c r="D20" s="25">
        <f>SUM(D17:D19)</f>
        <v>-46001</v>
      </c>
      <c r="E20" s="86"/>
      <c r="F20" s="25">
        <f>SUM(F17:F19)</f>
        <v>-46135</v>
      </c>
    </row>
    <row r="21" spans="1:6" ht="15.75" x14ac:dyDescent="0.25">
      <c r="A21" s="10"/>
      <c r="B21" s="24"/>
      <c r="C21" s="24"/>
      <c r="D21" s="15"/>
      <c r="E21" s="15"/>
      <c r="F21" s="15"/>
    </row>
    <row r="22" spans="1:6" ht="15.75" x14ac:dyDescent="0.25">
      <c r="A22" s="125"/>
      <c r="B22" s="62" t="s">
        <v>50</v>
      </c>
      <c r="C22" s="62"/>
      <c r="D22" s="87">
        <f>+D13+D20</f>
        <v>16826</v>
      </c>
      <c r="E22" s="87"/>
      <c r="F22" s="87">
        <f>+F13+F20</f>
        <v>1955</v>
      </c>
    </row>
    <row r="23" spans="1:6" ht="15.75" x14ac:dyDescent="0.25">
      <c r="A23" s="10"/>
      <c r="B23" s="24"/>
      <c r="C23" s="24"/>
      <c r="D23" s="15"/>
      <c r="E23" s="15"/>
      <c r="F23" s="15"/>
    </row>
    <row r="24" spans="1:6" ht="15.75" x14ac:dyDescent="0.25">
      <c r="A24" s="125"/>
      <c r="B24" s="62" t="s">
        <v>51</v>
      </c>
      <c r="C24" s="62"/>
      <c r="D24" s="15"/>
      <c r="E24" s="15"/>
      <c r="F24" s="15"/>
    </row>
    <row r="25" spans="1:6" ht="15.75" x14ac:dyDescent="0.25">
      <c r="A25" s="22">
        <v>15</v>
      </c>
      <c r="B25" s="24" t="s">
        <v>52</v>
      </c>
      <c r="C25" s="24"/>
      <c r="D25" s="15">
        <v>-4425</v>
      </c>
      <c r="E25" s="15"/>
      <c r="F25" s="15">
        <v>-1989</v>
      </c>
    </row>
    <row r="26" spans="1:6" ht="15.75" x14ac:dyDescent="0.25">
      <c r="A26" s="22">
        <v>11</v>
      </c>
      <c r="B26" s="24" t="s">
        <v>53</v>
      </c>
      <c r="C26" s="24"/>
      <c r="D26" s="15">
        <v>-17</v>
      </c>
      <c r="E26" s="15"/>
      <c r="F26" s="69">
        <v>-64</v>
      </c>
    </row>
    <row r="27" spans="1:6" ht="15.75" x14ac:dyDescent="0.25">
      <c r="A27" s="22">
        <v>16</v>
      </c>
      <c r="B27" s="24" t="s">
        <v>54</v>
      </c>
      <c r="C27" s="24"/>
      <c r="D27" s="15">
        <v>-742</v>
      </c>
      <c r="E27" s="15"/>
      <c r="F27" s="15">
        <v>-1447</v>
      </c>
    </row>
    <row r="28" spans="1:6" ht="15.75" x14ac:dyDescent="0.25">
      <c r="A28" s="10"/>
      <c r="B28" s="24" t="s">
        <v>122</v>
      </c>
      <c r="C28" s="24"/>
      <c r="D28" s="28">
        <v>-19</v>
      </c>
      <c r="E28" s="30"/>
      <c r="F28" s="28">
        <v>118</v>
      </c>
    </row>
    <row r="29" spans="1:6" ht="15.75" x14ac:dyDescent="0.25">
      <c r="A29" s="10"/>
      <c r="B29" s="24"/>
      <c r="C29" s="24"/>
      <c r="D29" s="88"/>
      <c r="E29" s="30"/>
      <c r="F29" s="88"/>
    </row>
    <row r="30" spans="1:6" ht="15.75" x14ac:dyDescent="0.25">
      <c r="A30" s="125"/>
      <c r="B30" s="24" t="s">
        <v>116</v>
      </c>
      <c r="C30" s="62"/>
      <c r="D30" s="69">
        <f>SUM(D22:D28)</f>
        <v>11623</v>
      </c>
      <c r="E30" s="69"/>
      <c r="F30" s="69">
        <f>SUM(F22:F28)</f>
        <v>-1427</v>
      </c>
    </row>
    <row r="31" spans="1:6" ht="15.75" x14ac:dyDescent="0.25">
      <c r="A31" s="10"/>
      <c r="B31" s="62"/>
      <c r="C31" s="62"/>
      <c r="D31" s="69"/>
      <c r="E31" s="69"/>
      <c r="F31" s="69"/>
    </row>
    <row r="32" spans="1:6" ht="15.75" x14ac:dyDescent="0.25">
      <c r="A32" s="22">
        <v>17</v>
      </c>
      <c r="B32" s="24" t="s">
        <v>56</v>
      </c>
      <c r="C32" s="24"/>
      <c r="D32" s="28">
        <v>-6906</v>
      </c>
      <c r="E32" s="30"/>
      <c r="F32" s="28">
        <v>-2546</v>
      </c>
    </row>
    <row r="33" spans="1:6" ht="16.5" thickBot="1" x14ac:dyDescent="0.3">
      <c r="A33" s="125"/>
      <c r="B33" s="62" t="s">
        <v>121</v>
      </c>
      <c r="C33" s="24"/>
      <c r="D33" s="31">
        <f>+D30+D32</f>
        <v>4717</v>
      </c>
      <c r="E33" s="30"/>
      <c r="F33" s="31">
        <f>+F30+F32</f>
        <v>-3973</v>
      </c>
    </row>
    <row r="34" spans="1:6" ht="16.5" thickTop="1" x14ac:dyDescent="0.25">
      <c r="A34" s="10"/>
      <c r="B34" s="24"/>
      <c r="C34" s="24"/>
      <c r="D34" s="30"/>
      <c r="E34" s="30"/>
      <c r="F34" s="30"/>
    </row>
    <row r="35" spans="1:6" ht="16.5" thickBot="1" x14ac:dyDescent="0.3">
      <c r="A35" s="22">
        <v>13</v>
      </c>
      <c r="B35" s="24" t="s">
        <v>123</v>
      </c>
      <c r="C35" s="49"/>
      <c r="D35" s="70">
        <v>0.31446666666666667</v>
      </c>
      <c r="E35" s="30"/>
      <c r="F35" s="70">
        <v>-0.26486666666666664</v>
      </c>
    </row>
    <row r="36" spans="1:6" ht="16.5" thickTop="1" x14ac:dyDescent="0.25">
      <c r="A36" s="122"/>
      <c r="B36" s="49"/>
      <c r="C36" s="49"/>
      <c r="D36" s="30"/>
      <c r="E36" s="30"/>
      <c r="F36" s="90"/>
    </row>
  </sheetData>
  <mergeCells count="1">
    <mergeCell ref="B18:C18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view="pageBreakPreview" zoomScale="60" zoomScaleNormal="90" workbookViewId="0">
      <selection activeCell="H16" sqref="H16"/>
    </sheetView>
  </sheetViews>
  <sheetFormatPr defaultColWidth="9.140625" defaultRowHeight="15" x14ac:dyDescent="0.25"/>
  <cols>
    <col min="1" max="1" width="3" style="5" customWidth="1"/>
    <col min="2" max="3" width="9.140625" style="5"/>
    <col min="4" max="4" width="16.5703125" style="5" customWidth="1"/>
    <col min="5" max="5" width="13.140625" style="5" customWidth="1"/>
    <col min="6" max="6" width="3.140625" style="5" customWidth="1"/>
    <col min="7" max="7" width="13.140625" style="5" customWidth="1"/>
    <col min="8" max="8" width="3.140625" style="5" customWidth="1"/>
    <col min="9" max="9" width="13.140625" style="5" customWidth="1"/>
    <col min="10" max="10" width="3.140625" style="5" customWidth="1"/>
    <col min="11" max="11" width="13.140625" style="5" customWidth="1"/>
    <col min="12" max="12" width="1.7109375" style="5" customWidth="1"/>
    <col min="13" max="13" width="14.140625" style="5" customWidth="1"/>
    <col min="14" max="14" width="3.140625" style="5" customWidth="1"/>
    <col min="15" max="15" width="20.140625" style="5" customWidth="1"/>
    <col min="16" max="16" width="3.140625" style="5" customWidth="1"/>
    <col min="17" max="17" width="16.28515625" style="5" bestFit="1" customWidth="1"/>
    <col min="18" max="16384" width="9.140625" style="5"/>
  </cols>
  <sheetData>
    <row r="1" spans="1:17" ht="15.75" x14ac:dyDescent="0.25">
      <c r="A1" s="1" t="s">
        <v>0</v>
      </c>
      <c r="B1" s="7"/>
      <c r="C1" s="77"/>
      <c r="D1" s="7"/>
      <c r="E1" s="7"/>
      <c r="F1" s="7"/>
      <c r="G1" s="6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x14ac:dyDescent="0.25">
      <c r="A2" s="6" t="s">
        <v>1</v>
      </c>
      <c r="B2" s="7"/>
      <c r="C2" s="77"/>
      <c r="D2" s="7"/>
      <c r="E2" s="7"/>
      <c r="F2" s="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x14ac:dyDescent="0.25">
      <c r="A3" s="7" t="s">
        <v>57</v>
      </c>
      <c r="B3" s="7"/>
      <c r="C3" s="77"/>
      <c r="D3" s="7"/>
      <c r="E3" s="71"/>
      <c r="F3" s="71"/>
      <c r="G3" s="71"/>
      <c r="H3" s="24"/>
      <c r="I3" s="91"/>
      <c r="J3" s="24"/>
      <c r="K3" s="24"/>
      <c r="L3" s="24"/>
      <c r="M3" s="15"/>
      <c r="N3" s="24"/>
      <c r="O3" s="71"/>
      <c r="P3" s="24"/>
      <c r="Q3" s="24"/>
    </row>
    <row r="4" spans="1:17" ht="15.75" x14ac:dyDescent="0.25">
      <c r="A4" s="72" t="str">
        <f>+Resultados!A4</f>
        <v>Por los años terminados al 31 de marzo de 2018 y 2017</v>
      </c>
      <c r="B4" s="71"/>
      <c r="C4" s="92"/>
      <c r="D4" s="7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.75" x14ac:dyDescent="0.25">
      <c r="A5" s="73" t="s">
        <v>3</v>
      </c>
      <c r="B5" s="74"/>
      <c r="C5" s="9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5.75" x14ac:dyDescent="0.25">
      <c r="A6" s="49"/>
      <c r="B6" s="49"/>
      <c r="C6" s="94"/>
      <c r="D6" s="49"/>
      <c r="E6" s="49"/>
      <c r="F6" s="49"/>
      <c r="G6" s="49"/>
      <c r="H6" s="49"/>
      <c r="I6" s="49"/>
      <c r="J6" s="49"/>
      <c r="K6" s="95"/>
      <c r="L6" s="49"/>
      <c r="M6" s="95"/>
      <c r="N6" s="49"/>
      <c r="O6" s="95"/>
      <c r="P6" s="49"/>
      <c r="Q6" s="49"/>
    </row>
    <row r="7" spans="1:17" ht="15.75" x14ac:dyDescent="0.25">
      <c r="A7" s="24"/>
      <c r="B7" s="24"/>
      <c r="C7" s="68"/>
      <c r="D7" s="24"/>
      <c r="E7" s="193" t="s">
        <v>58</v>
      </c>
      <c r="F7" s="95"/>
      <c r="G7" s="193" t="s">
        <v>59</v>
      </c>
      <c r="H7" s="24"/>
      <c r="I7" s="80"/>
      <c r="J7" s="62"/>
      <c r="K7" s="80"/>
      <c r="L7" s="24"/>
      <c r="M7" s="80"/>
      <c r="N7" s="24"/>
      <c r="O7" s="80"/>
      <c r="P7" s="24"/>
      <c r="Q7" s="24"/>
    </row>
    <row r="8" spans="1:17" ht="48" customHeight="1" x14ac:dyDescent="0.25">
      <c r="A8" s="89"/>
      <c r="B8" s="89"/>
      <c r="C8" s="96" t="s">
        <v>4</v>
      </c>
      <c r="D8" s="89"/>
      <c r="E8" s="194" t="s">
        <v>58</v>
      </c>
      <c r="F8" s="89"/>
      <c r="G8" s="194"/>
      <c r="H8" s="89"/>
      <c r="I8" s="97" t="s">
        <v>60</v>
      </c>
      <c r="J8" s="98"/>
      <c r="K8" s="97" t="s">
        <v>61</v>
      </c>
      <c r="L8" s="89"/>
      <c r="M8" s="97" t="s">
        <v>62</v>
      </c>
      <c r="N8" s="89"/>
      <c r="O8" s="97" t="s">
        <v>63</v>
      </c>
      <c r="P8" s="89"/>
      <c r="Q8" s="97" t="s">
        <v>64</v>
      </c>
    </row>
    <row r="9" spans="1:17" ht="15.75" x14ac:dyDescent="0.25">
      <c r="A9" s="24"/>
      <c r="B9" s="24"/>
      <c r="C9" s="68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29.25" customHeight="1" x14ac:dyDescent="0.25">
      <c r="A10" s="24"/>
      <c r="B10" s="24" t="s">
        <v>124</v>
      </c>
      <c r="C10" s="68"/>
      <c r="D10" s="24"/>
      <c r="E10" s="30">
        <v>15000100</v>
      </c>
      <c r="F10" s="99"/>
      <c r="G10" s="81">
        <v>15000</v>
      </c>
      <c r="H10" s="15"/>
      <c r="I10" s="81">
        <v>104976</v>
      </c>
      <c r="J10" s="30"/>
      <c r="K10" s="81">
        <v>963</v>
      </c>
      <c r="L10" s="15"/>
      <c r="M10" s="81">
        <v>-61328.3887817</v>
      </c>
      <c r="N10" s="15"/>
      <c r="O10" s="81">
        <v>13478.333138399999</v>
      </c>
      <c r="P10" s="15"/>
      <c r="Q10" s="81">
        <v>73089.065000000002</v>
      </c>
    </row>
    <row r="11" spans="1:17" ht="15.75" x14ac:dyDescent="0.25">
      <c r="A11" s="24"/>
      <c r="B11" s="24" t="s">
        <v>65</v>
      </c>
      <c r="C11" s="68"/>
      <c r="D11" s="24"/>
      <c r="E11" s="15">
        <v>0</v>
      </c>
      <c r="F11" s="15"/>
      <c r="G11" s="15">
        <v>0</v>
      </c>
      <c r="H11" s="15"/>
      <c r="I11" s="15">
        <v>0</v>
      </c>
      <c r="J11" s="15"/>
      <c r="K11" s="15">
        <v>0</v>
      </c>
      <c r="L11" s="15"/>
      <c r="M11" s="15">
        <v>255.5160381</v>
      </c>
      <c r="N11" s="15"/>
      <c r="O11" s="15">
        <v>-255.5160381</v>
      </c>
      <c r="P11" s="15"/>
      <c r="Q11" s="15">
        <f>SUM(E11:P11)</f>
        <v>0</v>
      </c>
    </row>
    <row r="12" spans="1:17" ht="15.75" x14ac:dyDescent="0.25">
      <c r="A12" s="24"/>
      <c r="B12" s="24" t="s">
        <v>66</v>
      </c>
      <c r="C12" s="68"/>
      <c r="D12" s="24"/>
      <c r="E12" s="15">
        <v>0</v>
      </c>
      <c r="F12" s="15"/>
      <c r="G12" s="15">
        <v>0</v>
      </c>
      <c r="H12" s="15"/>
      <c r="I12" s="15">
        <v>0</v>
      </c>
      <c r="J12" s="15"/>
      <c r="K12" s="15">
        <v>0</v>
      </c>
      <c r="L12" s="15"/>
      <c r="M12" s="15">
        <v>4717</v>
      </c>
      <c r="N12" s="15"/>
      <c r="O12" s="15">
        <v>0</v>
      </c>
      <c r="P12" s="15"/>
      <c r="Q12" s="15">
        <f t="shared" ref="Q12:Q14" si="0">SUM(E12:P12)</f>
        <v>4717</v>
      </c>
    </row>
    <row r="13" spans="1:17" ht="15.75" x14ac:dyDescent="0.25">
      <c r="A13" s="24"/>
      <c r="B13" s="24" t="s">
        <v>68</v>
      </c>
      <c r="C13" s="68"/>
      <c r="D13" s="24"/>
      <c r="E13" s="15"/>
      <c r="F13" s="15"/>
      <c r="G13" s="15">
        <v>0</v>
      </c>
      <c r="H13" s="15"/>
      <c r="I13" s="15">
        <v>0</v>
      </c>
      <c r="J13" s="15"/>
      <c r="K13" s="15">
        <v>0</v>
      </c>
      <c r="L13" s="15"/>
      <c r="M13" s="15">
        <v>0</v>
      </c>
      <c r="N13" s="15"/>
      <c r="O13" s="15">
        <v>0</v>
      </c>
      <c r="P13" s="15"/>
      <c r="Q13" s="15">
        <f t="shared" si="0"/>
        <v>0</v>
      </c>
    </row>
    <row r="14" spans="1:17" ht="15.75" x14ac:dyDescent="0.25">
      <c r="A14" s="24"/>
      <c r="B14" s="24" t="s">
        <v>67</v>
      </c>
      <c r="C14" s="68"/>
      <c r="D14" s="24"/>
      <c r="E14" s="30">
        <v>0</v>
      </c>
      <c r="F14" s="30"/>
      <c r="G14" s="28">
        <v>0</v>
      </c>
      <c r="H14" s="30"/>
      <c r="I14" s="28">
        <v>0</v>
      </c>
      <c r="J14" s="30"/>
      <c r="K14" s="28">
        <v>10</v>
      </c>
      <c r="L14" s="30"/>
      <c r="M14" s="28">
        <v>0</v>
      </c>
      <c r="N14" s="30"/>
      <c r="O14" s="28">
        <v>0</v>
      </c>
      <c r="P14" s="30"/>
      <c r="Q14" s="28">
        <f t="shared" si="0"/>
        <v>10</v>
      </c>
    </row>
    <row r="15" spans="1:17" ht="16.5" thickBot="1" x14ac:dyDescent="0.3">
      <c r="A15" s="24"/>
      <c r="B15" s="62" t="s">
        <v>132</v>
      </c>
      <c r="C15" s="68"/>
      <c r="D15" s="24"/>
      <c r="E15" s="168">
        <f>SUM(E10:E14)</f>
        <v>15000100</v>
      </c>
      <c r="F15" s="169"/>
      <c r="G15" s="31">
        <f>SUM(G10:G14)</f>
        <v>15000</v>
      </c>
      <c r="H15" s="170"/>
      <c r="I15" s="31">
        <f>SUM(I10:I14)</f>
        <v>104976</v>
      </c>
      <c r="J15" s="171"/>
      <c r="K15" s="31">
        <f>SUM(K10:K14)</f>
        <v>973</v>
      </c>
      <c r="L15" s="170"/>
      <c r="M15" s="31">
        <f>SUM(M10:M14)</f>
        <v>-56355.872743599997</v>
      </c>
      <c r="N15" s="170"/>
      <c r="O15" s="31">
        <f>SUM(O10:O14)</f>
        <v>13222.817100299999</v>
      </c>
      <c r="P15" s="170"/>
      <c r="Q15" s="31">
        <f>SUM(Q10:Q14)</f>
        <v>77816.065000000002</v>
      </c>
    </row>
    <row r="16" spans="1:17" ht="16.5" thickTop="1" x14ac:dyDescent="0.25">
      <c r="A16" s="24"/>
      <c r="B16" s="24"/>
      <c r="C16" s="68"/>
      <c r="D16" s="2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.75" x14ac:dyDescent="0.25">
      <c r="A17" s="24"/>
      <c r="B17" s="24"/>
      <c r="C17" s="68"/>
      <c r="D17" s="2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</sheetData>
  <mergeCells count="2">
    <mergeCell ref="E7:E8"/>
    <mergeCell ref="G7:G8"/>
  </mergeCells>
  <pageMargins left="0.7" right="0.7" top="0.75" bottom="0.75" header="0.3" footer="0.3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topLeftCell="A24" zoomScale="60" zoomScaleNormal="90" workbookViewId="0">
      <selection activeCell="H16" sqref="H16"/>
    </sheetView>
  </sheetViews>
  <sheetFormatPr defaultColWidth="9.140625" defaultRowHeight="15.75" x14ac:dyDescent="0.25"/>
  <cols>
    <col min="1" max="1" width="4.7109375" style="24" customWidth="1"/>
    <col min="2" max="2" width="70.140625" style="24" customWidth="1"/>
    <col min="3" max="3" width="1.5703125" style="24" customWidth="1"/>
    <col min="4" max="4" width="14.42578125" style="24" bestFit="1" customWidth="1"/>
    <col min="5" max="5" width="1.42578125" style="24" customWidth="1"/>
    <col min="6" max="6" width="15.140625" style="24" customWidth="1"/>
    <col min="7" max="7" width="12.140625" style="24" customWidth="1"/>
    <col min="8" max="8" width="15.140625" style="24" bestFit="1" customWidth="1"/>
    <col min="9" max="256" width="9.140625" style="24"/>
    <col min="257" max="257" width="4.7109375" style="24" customWidth="1"/>
    <col min="258" max="258" width="70.140625" style="24" customWidth="1"/>
    <col min="259" max="259" width="1.5703125" style="24" customWidth="1"/>
    <col min="260" max="260" width="12.28515625" style="24" customWidth="1"/>
    <col min="261" max="261" width="1.42578125" style="24" customWidth="1"/>
    <col min="262" max="262" width="12.28515625" style="24" customWidth="1"/>
    <col min="263" max="263" width="12.140625" style="24" customWidth="1"/>
    <col min="264" max="264" width="15.140625" style="24" bestFit="1" customWidth="1"/>
    <col min="265" max="512" width="9.140625" style="24"/>
    <col min="513" max="513" width="4.7109375" style="24" customWidth="1"/>
    <col min="514" max="514" width="70.140625" style="24" customWidth="1"/>
    <col min="515" max="515" width="1.5703125" style="24" customWidth="1"/>
    <col min="516" max="516" width="12.28515625" style="24" customWidth="1"/>
    <col min="517" max="517" width="1.42578125" style="24" customWidth="1"/>
    <col min="518" max="518" width="12.28515625" style="24" customWidth="1"/>
    <col min="519" max="519" width="12.140625" style="24" customWidth="1"/>
    <col min="520" max="520" width="15.140625" style="24" bestFit="1" customWidth="1"/>
    <col min="521" max="768" width="9.140625" style="24"/>
    <col min="769" max="769" width="4.7109375" style="24" customWidth="1"/>
    <col min="770" max="770" width="70.140625" style="24" customWidth="1"/>
    <col min="771" max="771" width="1.5703125" style="24" customWidth="1"/>
    <col min="772" max="772" width="12.28515625" style="24" customWidth="1"/>
    <col min="773" max="773" width="1.42578125" style="24" customWidth="1"/>
    <col min="774" max="774" width="12.28515625" style="24" customWidth="1"/>
    <col min="775" max="775" width="12.140625" style="24" customWidth="1"/>
    <col min="776" max="776" width="15.140625" style="24" bestFit="1" customWidth="1"/>
    <col min="777" max="1024" width="9.140625" style="24"/>
    <col min="1025" max="1025" width="4.7109375" style="24" customWidth="1"/>
    <col min="1026" max="1026" width="70.140625" style="24" customWidth="1"/>
    <col min="1027" max="1027" width="1.5703125" style="24" customWidth="1"/>
    <col min="1028" max="1028" width="12.28515625" style="24" customWidth="1"/>
    <col min="1029" max="1029" width="1.42578125" style="24" customWidth="1"/>
    <col min="1030" max="1030" width="12.28515625" style="24" customWidth="1"/>
    <col min="1031" max="1031" width="12.140625" style="24" customWidth="1"/>
    <col min="1032" max="1032" width="15.140625" style="24" bestFit="1" customWidth="1"/>
    <col min="1033" max="1280" width="9.140625" style="24"/>
    <col min="1281" max="1281" width="4.7109375" style="24" customWidth="1"/>
    <col min="1282" max="1282" width="70.140625" style="24" customWidth="1"/>
    <col min="1283" max="1283" width="1.5703125" style="24" customWidth="1"/>
    <col min="1284" max="1284" width="12.28515625" style="24" customWidth="1"/>
    <col min="1285" max="1285" width="1.42578125" style="24" customWidth="1"/>
    <col min="1286" max="1286" width="12.28515625" style="24" customWidth="1"/>
    <col min="1287" max="1287" width="12.140625" style="24" customWidth="1"/>
    <col min="1288" max="1288" width="15.140625" style="24" bestFit="1" customWidth="1"/>
    <col min="1289" max="1536" width="9.140625" style="24"/>
    <col min="1537" max="1537" width="4.7109375" style="24" customWidth="1"/>
    <col min="1538" max="1538" width="70.140625" style="24" customWidth="1"/>
    <col min="1539" max="1539" width="1.5703125" style="24" customWidth="1"/>
    <col min="1540" max="1540" width="12.28515625" style="24" customWidth="1"/>
    <col min="1541" max="1541" width="1.42578125" style="24" customWidth="1"/>
    <col min="1542" max="1542" width="12.28515625" style="24" customWidth="1"/>
    <col min="1543" max="1543" width="12.140625" style="24" customWidth="1"/>
    <col min="1544" max="1544" width="15.140625" style="24" bestFit="1" customWidth="1"/>
    <col min="1545" max="1792" width="9.140625" style="24"/>
    <col min="1793" max="1793" width="4.7109375" style="24" customWidth="1"/>
    <col min="1794" max="1794" width="70.140625" style="24" customWidth="1"/>
    <col min="1795" max="1795" width="1.5703125" style="24" customWidth="1"/>
    <col min="1796" max="1796" width="12.28515625" style="24" customWidth="1"/>
    <col min="1797" max="1797" width="1.42578125" style="24" customWidth="1"/>
    <col min="1798" max="1798" width="12.28515625" style="24" customWidth="1"/>
    <col min="1799" max="1799" width="12.140625" style="24" customWidth="1"/>
    <col min="1800" max="1800" width="15.140625" style="24" bestFit="1" customWidth="1"/>
    <col min="1801" max="2048" width="9.140625" style="24"/>
    <col min="2049" max="2049" width="4.7109375" style="24" customWidth="1"/>
    <col min="2050" max="2050" width="70.140625" style="24" customWidth="1"/>
    <col min="2051" max="2051" width="1.5703125" style="24" customWidth="1"/>
    <col min="2052" max="2052" width="12.28515625" style="24" customWidth="1"/>
    <col min="2053" max="2053" width="1.42578125" style="24" customWidth="1"/>
    <col min="2054" max="2054" width="12.28515625" style="24" customWidth="1"/>
    <col min="2055" max="2055" width="12.140625" style="24" customWidth="1"/>
    <col min="2056" max="2056" width="15.140625" style="24" bestFit="1" customWidth="1"/>
    <col min="2057" max="2304" width="9.140625" style="24"/>
    <col min="2305" max="2305" width="4.7109375" style="24" customWidth="1"/>
    <col min="2306" max="2306" width="70.140625" style="24" customWidth="1"/>
    <col min="2307" max="2307" width="1.5703125" style="24" customWidth="1"/>
    <col min="2308" max="2308" width="12.28515625" style="24" customWidth="1"/>
    <col min="2309" max="2309" width="1.42578125" style="24" customWidth="1"/>
    <col min="2310" max="2310" width="12.28515625" style="24" customWidth="1"/>
    <col min="2311" max="2311" width="12.140625" style="24" customWidth="1"/>
    <col min="2312" max="2312" width="15.140625" style="24" bestFit="1" customWidth="1"/>
    <col min="2313" max="2560" width="9.140625" style="24"/>
    <col min="2561" max="2561" width="4.7109375" style="24" customWidth="1"/>
    <col min="2562" max="2562" width="70.140625" style="24" customWidth="1"/>
    <col min="2563" max="2563" width="1.5703125" style="24" customWidth="1"/>
    <col min="2564" max="2564" width="12.28515625" style="24" customWidth="1"/>
    <col min="2565" max="2565" width="1.42578125" style="24" customWidth="1"/>
    <col min="2566" max="2566" width="12.28515625" style="24" customWidth="1"/>
    <col min="2567" max="2567" width="12.140625" style="24" customWidth="1"/>
    <col min="2568" max="2568" width="15.140625" style="24" bestFit="1" customWidth="1"/>
    <col min="2569" max="2816" width="9.140625" style="24"/>
    <col min="2817" max="2817" width="4.7109375" style="24" customWidth="1"/>
    <col min="2818" max="2818" width="70.140625" style="24" customWidth="1"/>
    <col min="2819" max="2819" width="1.5703125" style="24" customWidth="1"/>
    <col min="2820" max="2820" width="12.28515625" style="24" customWidth="1"/>
    <col min="2821" max="2821" width="1.42578125" style="24" customWidth="1"/>
    <col min="2822" max="2822" width="12.28515625" style="24" customWidth="1"/>
    <col min="2823" max="2823" width="12.140625" style="24" customWidth="1"/>
    <col min="2824" max="2824" width="15.140625" style="24" bestFit="1" customWidth="1"/>
    <col min="2825" max="3072" width="9.140625" style="24"/>
    <col min="3073" max="3073" width="4.7109375" style="24" customWidth="1"/>
    <col min="3074" max="3074" width="70.140625" style="24" customWidth="1"/>
    <col min="3075" max="3075" width="1.5703125" style="24" customWidth="1"/>
    <col min="3076" max="3076" width="12.28515625" style="24" customWidth="1"/>
    <col min="3077" max="3077" width="1.42578125" style="24" customWidth="1"/>
    <col min="3078" max="3078" width="12.28515625" style="24" customWidth="1"/>
    <col min="3079" max="3079" width="12.140625" style="24" customWidth="1"/>
    <col min="3080" max="3080" width="15.140625" style="24" bestFit="1" customWidth="1"/>
    <col min="3081" max="3328" width="9.140625" style="24"/>
    <col min="3329" max="3329" width="4.7109375" style="24" customWidth="1"/>
    <col min="3330" max="3330" width="70.140625" style="24" customWidth="1"/>
    <col min="3331" max="3331" width="1.5703125" style="24" customWidth="1"/>
    <col min="3332" max="3332" width="12.28515625" style="24" customWidth="1"/>
    <col min="3333" max="3333" width="1.42578125" style="24" customWidth="1"/>
    <col min="3334" max="3334" width="12.28515625" style="24" customWidth="1"/>
    <col min="3335" max="3335" width="12.140625" style="24" customWidth="1"/>
    <col min="3336" max="3336" width="15.140625" style="24" bestFit="1" customWidth="1"/>
    <col min="3337" max="3584" width="9.140625" style="24"/>
    <col min="3585" max="3585" width="4.7109375" style="24" customWidth="1"/>
    <col min="3586" max="3586" width="70.140625" style="24" customWidth="1"/>
    <col min="3587" max="3587" width="1.5703125" style="24" customWidth="1"/>
    <col min="3588" max="3588" width="12.28515625" style="24" customWidth="1"/>
    <col min="3589" max="3589" width="1.42578125" style="24" customWidth="1"/>
    <col min="3590" max="3590" width="12.28515625" style="24" customWidth="1"/>
    <col min="3591" max="3591" width="12.140625" style="24" customWidth="1"/>
    <col min="3592" max="3592" width="15.140625" style="24" bestFit="1" customWidth="1"/>
    <col min="3593" max="3840" width="9.140625" style="24"/>
    <col min="3841" max="3841" width="4.7109375" style="24" customWidth="1"/>
    <col min="3842" max="3842" width="70.140625" style="24" customWidth="1"/>
    <col min="3843" max="3843" width="1.5703125" style="24" customWidth="1"/>
    <col min="3844" max="3844" width="12.28515625" style="24" customWidth="1"/>
    <col min="3845" max="3845" width="1.42578125" style="24" customWidth="1"/>
    <col min="3846" max="3846" width="12.28515625" style="24" customWidth="1"/>
    <col min="3847" max="3847" width="12.140625" style="24" customWidth="1"/>
    <col min="3848" max="3848" width="15.140625" style="24" bestFit="1" customWidth="1"/>
    <col min="3849" max="4096" width="9.140625" style="24"/>
    <col min="4097" max="4097" width="4.7109375" style="24" customWidth="1"/>
    <col min="4098" max="4098" width="70.140625" style="24" customWidth="1"/>
    <col min="4099" max="4099" width="1.5703125" style="24" customWidth="1"/>
    <col min="4100" max="4100" width="12.28515625" style="24" customWidth="1"/>
    <col min="4101" max="4101" width="1.42578125" style="24" customWidth="1"/>
    <col min="4102" max="4102" width="12.28515625" style="24" customWidth="1"/>
    <col min="4103" max="4103" width="12.140625" style="24" customWidth="1"/>
    <col min="4104" max="4104" width="15.140625" style="24" bestFit="1" customWidth="1"/>
    <col min="4105" max="4352" width="9.140625" style="24"/>
    <col min="4353" max="4353" width="4.7109375" style="24" customWidth="1"/>
    <col min="4354" max="4354" width="70.140625" style="24" customWidth="1"/>
    <col min="4355" max="4355" width="1.5703125" style="24" customWidth="1"/>
    <col min="4356" max="4356" width="12.28515625" style="24" customWidth="1"/>
    <col min="4357" max="4357" width="1.42578125" style="24" customWidth="1"/>
    <col min="4358" max="4358" width="12.28515625" style="24" customWidth="1"/>
    <col min="4359" max="4359" width="12.140625" style="24" customWidth="1"/>
    <col min="4360" max="4360" width="15.140625" style="24" bestFit="1" customWidth="1"/>
    <col min="4361" max="4608" width="9.140625" style="24"/>
    <col min="4609" max="4609" width="4.7109375" style="24" customWidth="1"/>
    <col min="4610" max="4610" width="70.140625" style="24" customWidth="1"/>
    <col min="4611" max="4611" width="1.5703125" style="24" customWidth="1"/>
    <col min="4612" max="4612" width="12.28515625" style="24" customWidth="1"/>
    <col min="4613" max="4613" width="1.42578125" style="24" customWidth="1"/>
    <col min="4614" max="4614" width="12.28515625" style="24" customWidth="1"/>
    <col min="4615" max="4615" width="12.140625" style="24" customWidth="1"/>
    <col min="4616" max="4616" width="15.140625" style="24" bestFit="1" customWidth="1"/>
    <col min="4617" max="4864" width="9.140625" style="24"/>
    <col min="4865" max="4865" width="4.7109375" style="24" customWidth="1"/>
    <col min="4866" max="4866" width="70.140625" style="24" customWidth="1"/>
    <col min="4867" max="4867" width="1.5703125" style="24" customWidth="1"/>
    <col min="4868" max="4868" width="12.28515625" style="24" customWidth="1"/>
    <col min="4869" max="4869" width="1.42578125" style="24" customWidth="1"/>
    <col min="4870" max="4870" width="12.28515625" style="24" customWidth="1"/>
    <col min="4871" max="4871" width="12.140625" style="24" customWidth="1"/>
    <col min="4872" max="4872" width="15.140625" style="24" bestFit="1" customWidth="1"/>
    <col min="4873" max="5120" width="9.140625" style="24"/>
    <col min="5121" max="5121" width="4.7109375" style="24" customWidth="1"/>
    <col min="5122" max="5122" width="70.140625" style="24" customWidth="1"/>
    <col min="5123" max="5123" width="1.5703125" style="24" customWidth="1"/>
    <col min="5124" max="5124" width="12.28515625" style="24" customWidth="1"/>
    <col min="5125" max="5125" width="1.42578125" style="24" customWidth="1"/>
    <col min="5126" max="5126" width="12.28515625" style="24" customWidth="1"/>
    <col min="5127" max="5127" width="12.140625" style="24" customWidth="1"/>
    <col min="5128" max="5128" width="15.140625" style="24" bestFit="1" customWidth="1"/>
    <col min="5129" max="5376" width="9.140625" style="24"/>
    <col min="5377" max="5377" width="4.7109375" style="24" customWidth="1"/>
    <col min="5378" max="5378" width="70.140625" style="24" customWidth="1"/>
    <col min="5379" max="5379" width="1.5703125" style="24" customWidth="1"/>
    <col min="5380" max="5380" width="12.28515625" style="24" customWidth="1"/>
    <col min="5381" max="5381" width="1.42578125" style="24" customWidth="1"/>
    <col min="5382" max="5382" width="12.28515625" style="24" customWidth="1"/>
    <col min="5383" max="5383" width="12.140625" style="24" customWidth="1"/>
    <col min="5384" max="5384" width="15.140625" style="24" bestFit="1" customWidth="1"/>
    <col min="5385" max="5632" width="9.140625" style="24"/>
    <col min="5633" max="5633" width="4.7109375" style="24" customWidth="1"/>
    <col min="5634" max="5634" width="70.140625" style="24" customWidth="1"/>
    <col min="5635" max="5635" width="1.5703125" style="24" customWidth="1"/>
    <col min="5636" max="5636" width="12.28515625" style="24" customWidth="1"/>
    <col min="5637" max="5637" width="1.42578125" style="24" customWidth="1"/>
    <col min="5638" max="5638" width="12.28515625" style="24" customWidth="1"/>
    <col min="5639" max="5639" width="12.140625" style="24" customWidth="1"/>
    <col min="5640" max="5640" width="15.140625" style="24" bestFit="1" customWidth="1"/>
    <col min="5641" max="5888" width="9.140625" style="24"/>
    <col min="5889" max="5889" width="4.7109375" style="24" customWidth="1"/>
    <col min="5890" max="5890" width="70.140625" style="24" customWidth="1"/>
    <col min="5891" max="5891" width="1.5703125" style="24" customWidth="1"/>
    <col min="5892" max="5892" width="12.28515625" style="24" customWidth="1"/>
    <col min="5893" max="5893" width="1.42578125" style="24" customWidth="1"/>
    <col min="5894" max="5894" width="12.28515625" style="24" customWidth="1"/>
    <col min="5895" max="5895" width="12.140625" style="24" customWidth="1"/>
    <col min="5896" max="5896" width="15.140625" style="24" bestFit="1" customWidth="1"/>
    <col min="5897" max="6144" width="9.140625" style="24"/>
    <col min="6145" max="6145" width="4.7109375" style="24" customWidth="1"/>
    <col min="6146" max="6146" width="70.140625" style="24" customWidth="1"/>
    <col min="6147" max="6147" width="1.5703125" style="24" customWidth="1"/>
    <col min="6148" max="6148" width="12.28515625" style="24" customWidth="1"/>
    <col min="6149" max="6149" width="1.42578125" style="24" customWidth="1"/>
    <col min="6150" max="6150" width="12.28515625" style="24" customWidth="1"/>
    <col min="6151" max="6151" width="12.140625" style="24" customWidth="1"/>
    <col min="6152" max="6152" width="15.140625" style="24" bestFit="1" customWidth="1"/>
    <col min="6153" max="6400" width="9.140625" style="24"/>
    <col min="6401" max="6401" width="4.7109375" style="24" customWidth="1"/>
    <col min="6402" max="6402" width="70.140625" style="24" customWidth="1"/>
    <col min="6403" max="6403" width="1.5703125" style="24" customWidth="1"/>
    <col min="6404" max="6404" width="12.28515625" style="24" customWidth="1"/>
    <col min="6405" max="6405" width="1.42578125" style="24" customWidth="1"/>
    <col min="6406" max="6406" width="12.28515625" style="24" customWidth="1"/>
    <col min="6407" max="6407" width="12.140625" style="24" customWidth="1"/>
    <col min="6408" max="6408" width="15.140625" style="24" bestFit="1" customWidth="1"/>
    <col min="6409" max="6656" width="9.140625" style="24"/>
    <col min="6657" max="6657" width="4.7109375" style="24" customWidth="1"/>
    <col min="6658" max="6658" width="70.140625" style="24" customWidth="1"/>
    <col min="6659" max="6659" width="1.5703125" style="24" customWidth="1"/>
    <col min="6660" max="6660" width="12.28515625" style="24" customWidth="1"/>
    <col min="6661" max="6661" width="1.42578125" style="24" customWidth="1"/>
    <col min="6662" max="6662" width="12.28515625" style="24" customWidth="1"/>
    <col min="6663" max="6663" width="12.140625" style="24" customWidth="1"/>
    <col min="6664" max="6664" width="15.140625" style="24" bestFit="1" customWidth="1"/>
    <col min="6665" max="6912" width="9.140625" style="24"/>
    <col min="6913" max="6913" width="4.7109375" style="24" customWidth="1"/>
    <col min="6914" max="6914" width="70.140625" style="24" customWidth="1"/>
    <col min="6915" max="6915" width="1.5703125" style="24" customWidth="1"/>
    <col min="6916" max="6916" width="12.28515625" style="24" customWidth="1"/>
    <col min="6917" max="6917" width="1.42578125" style="24" customWidth="1"/>
    <col min="6918" max="6918" width="12.28515625" style="24" customWidth="1"/>
    <col min="6919" max="6919" width="12.140625" style="24" customWidth="1"/>
    <col min="6920" max="6920" width="15.140625" style="24" bestFit="1" customWidth="1"/>
    <col min="6921" max="7168" width="9.140625" style="24"/>
    <col min="7169" max="7169" width="4.7109375" style="24" customWidth="1"/>
    <col min="7170" max="7170" width="70.140625" style="24" customWidth="1"/>
    <col min="7171" max="7171" width="1.5703125" style="24" customWidth="1"/>
    <col min="7172" max="7172" width="12.28515625" style="24" customWidth="1"/>
    <col min="7173" max="7173" width="1.42578125" style="24" customWidth="1"/>
    <col min="7174" max="7174" width="12.28515625" style="24" customWidth="1"/>
    <col min="7175" max="7175" width="12.140625" style="24" customWidth="1"/>
    <col min="7176" max="7176" width="15.140625" style="24" bestFit="1" customWidth="1"/>
    <col min="7177" max="7424" width="9.140625" style="24"/>
    <col min="7425" max="7425" width="4.7109375" style="24" customWidth="1"/>
    <col min="7426" max="7426" width="70.140625" style="24" customWidth="1"/>
    <col min="7427" max="7427" width="1.5703125" style="24" customWidth="1"/>
    <col min="7428" max="7428" width="12.28515625" style="24" customWidth="1"/>
    <col min="7429" max="7429" width="1.42578125" style="24" customWidth="1"/>
    <col min="7430" max="7430" width="12.28515625" style="24" customWidth="1"/>
    <col min="7431" max="7431" width="12.140625" style="24" customWidth="1"/>
    <col min="7432" max="7432" width="15.140625" style="24" bestFit="1" customWidth="1"/>
    <col min="7433" max="7680" width="9.140625" style="24"/>
    <col min="7681" max="7681" width="4.7109375" style="24" customWidth="1"/>
    <col min="7682" max="7682" width="70.140625" style="24" customWidth="1"/>
    <col min="7683" max="7683" width="1.5703125" style="24" customWidth="1"/>
    <col min="7684" max="7684" width="12.28515625" style="24" customWidth="1"/>
    <col min="7685" max="7685" width="1.42578125" style="24" customWidth="1"/>
    <col min="7686" max="7686" width="12.28515625" style="24" customWidth="1"/>
    <col min="7687" max="7687" width="12.140625" style="24" customWidth="1"/>
    <col min="7688" max="7688" width="15.140625" style="24" bestFit="1" customWidth="1"/>
    <col min="7689" max="7936" width="9.140625" style="24"/>
    <col min="7937" max="7937" width="4.7109375" style="24" customWidth="1"/>
    <col min="7938" max="7938" width="70.140625" style="24" customWidth="1"/>
    <col min="7939" max="7939" width="1.5703125" style="24" customWidth="1"/>
    <col min="7940" max="7940" width="12.28515625" style="24" customWidth="1"/>
    <col min="7941" max="7941" width="1.42578125" style="24" customWidth="1"/>
    <col min="7942" max="7942" width="12.28515625" style="24" customWidth="1"/>
    <col min="7943" max="7943" width="12.140625" style="24" customWidth="1"/>
    <col min="7944" max="7944" width="15.140625" style="24" bestFit="1" customWidth="1"/>
    <col min="7945" max="8192" width="9.140625" style="24"/>
    <col min="8193" max="8193" width="4.7109375" style="24" customWidth="1"/>
    <col min="8194" max="8194" width="70.140625" style="24" customWidth="1"/>
    <col min="8195" max="8195" width="1.5703125" style="24" customWidth="1"/>
    <col min="8196" max="8196" width="12.28515625" style="24" customWidth="1"/>
    <col min="8197" max="8197" width="1.42578125" style="24" customWidth="1"/>
    <col min="8198" max="8198" width="12.28515625" style="24" customWidth="1"/>
    <col min="8199" max="8199" width="12.140625" style="24" customWidth="1"/>
    <col min="8200" max="8200" width="15.140625" style="24" bestFit="1" customWidth="1"/>
    <col min="8201" max="8448" width="9.140625" style="24"/>
    <col min="8449" max="8449" width="4.7109375" style="24" customWidth="1"/>
    <col min="8450" max="8450" width="70.140625" style="24" customWidth="1"/>
    <col min="8451" max="8451" width="1.5703125" style="24" customWidth="1"/>
    <col min="8452" max="8452" width="12.28515625" style="24" customWidth="1"/>
    <col min="8453" max="8453" width="1.42578125" style="24" customWidth="1"/>
    <col min="8454" max="8454" width="12.28515625" style="24" customWidth="1"/>
    <col min="8455" max="8455" width="12.140625" style="24" customWidth="1"/>
    <col min="8456" max="8456" width="15.140625" style="24" bestFit="1" customWidth="1"/>
    <col min="8457" max="8704" width="9.140625" style="24"/>
    <col min="8705" max="8705" width="4.7109375" style="24" customWidth="1"/>
    <col min="8706" max="8706" width="70.140625" style="24" customWidth="1"/>
    <col min="8707" max="8707" width="1.5703125" style="24" customWidth="1"/>
    <col min="8708" max="8708" width="12.28515625" style="24" customWidth="1"/>
    <col min="8709" max="8709" width="1.42578125" style="24" customWidth="1"/>
    <col min="8710" max="8710" width="12.28515625" style="24" customWidth="1"/>
    <col min="8711" max="8711" width="12.140625" style="24" customWidth="1"/>
    <col min="8712" max="8712" width="15.140625" style="24" bestFit="1" customWidth="1"/>
    <col min="8713" max="8960" width="9.140625" style="24"/>
    <col min="8961" max="8961" width="4.7109375" style="24" customWidth="1"/>
    <col min="8962" max="8962" width="70.140625" style="24" customWidth="1"/>
    <col min="8963" max="8963" width="1.5703125" style="24" customWidth="1"/>
    <col min="8964" max="8964" width="12.28515625" style="24" customWidth="1"/>
    <col min="8965" max="8965" width="1.42578125" style="24" customWidth="1"/>
    <col min="8966" max="8966" width="12.28515625" style="24" customWidth="1"/>
    <col min="8967" max="8967" width="12.140625" style="24" customWidth="1"/>
    <col min="8968" max="8968" width="15.140625" style="24" bestFit="1" customWidth="1"/>
    <col min="8969" max="9216" width="9.140625" style="24"/>
    <col min="9217" max="9217" width="4.7109375" style="24" customWidth="1"/>
    <col min="9218" max="9218" width="70.140625" style="24" customWidth="1"/>
    <col min="9219" max="9219" width="1.5703125" style="24" customWidth="1"/>
    <col min="9220" max="9220" width="12.28515625" style="24" customWidth="1"/>
    <col min="9221" max="9221" width="1.42578125" style="24" customWidth="1"/>
    <col min="9222" max="9222" width="12.28515625" style="24" customWidth="1"/>
    <col min="9223" max="9223" width="12.140625" style="24" customWidth="1"/>
    <col min="9224" max="9224" width="15.140625" style="24" bestFit="1" customWidth="1"/>
    <col min="9225" max="9472" width="9.140625" style="24"/>
    <col min="9473" max="9473" width="4.7109375" style="24" customWidth="1"/>
    <col min="9474" max="9474" width="70.140625" style="24" customWidth="1"/>
    <col min="9475" max="9475" width="1.5703125" style="24" customWidth="1"/>
    <col min="9476" max="9476" width="12.28515625" style="24" customWidth="1"/>
    <col min="9477" max="9477" width="1.42578125" style="24" customWidth="1"/>
    <col min="9478" max="9478" width="12.28515625" style="24" customWidth="1"/>
    <col min="9479" max="9479" width="12.140625" style="24" customWidth="1"/>
    <col min="9480" max="9480" width="15.140625" style="24" bestFit="1" customWidth="1"/>
    <col min="9481" max="9728" width="9.140625" style="24"/>
    <col min="9729" max="9729" width="4.7109375" style="24" customWidth="1"/>
    <col min="9730" max="9730" width="70.140625" style="24" customWidth="1"/>
    <col min="9731" max="9731" width="1.5703125" style="24" customWidth="1"/>
    <col min="9732" max="9732" width="12.28515625" style="24" customWidth="1"/>
    <col min="9733" max="9733" width="1.42578125" style="24" customWidth="1"/>
    <col min="9734" max="9734" width="12.28515625" style="24" customWidth="1"/>
    <col min="9735" max="9735" width="12.140625" style="24" customWidth="1"/>
    <col min="9736" max="9736" width="15.140625" style="24" bestFit="1" customWidth="1"/>
    <col min="9737" max="9984" width="9.140625" style="24"/>
    <col min="9985" max="9985" width="4.7109375" style="24" customWidth="1"/>
    <col min="9986" max="9986" width="70.140625" style="24" customWidth="1"/>
    <col min="9987" max="9987" width="1.5703125" style="24" customWidth="1"/>
    <col min="9988" max="9988" width="12.28515625" style="24" customWidth="1"/>
    <col min="9989" max="9989" width="1.42578125" style="24" customWidth="1"/>
    <col min="9990" max="9990" width="12.28515625" style="24" customWidth="1"/>
    <col min="9991" max="9991" width="12.140625" style="24" customWidth="1"/>
    <col min="9992" max="9992" width="15.140625" style="24" bestFit="1" customWidth="1"/>
    <col min="9993" max="10240" width="9.140625" style="24"/>
    <col min="10241" max="10241" width="4.7109375" style="24" customWidth="1"/>
    <col min="10242" max="10242" width="70.140625" style="24" customWidth="1"/>
    <col min="10243" max="10243" width="1.5703125" style="24" customWidth="1"/>
    <col min="10244" max="10244" width="12.28515625" style="24" customWidth="1"/>
    <col min="10245" max="10245" width="1.42578125" style="24" customWidth="1"/>
    <col min="10246" max="10246" width="12.28515625" style="24" customWidth="1"/>
    <col min="10247" max="10247" width="12.140625" style="24" customWidth="1"/>
    <col min="10248" max="10248" width="15.140625" style="24" bestFit="1" customWidth="1"/>
    <col min="10249" max="10496" width="9.140625" style="24"/>
    <col min="10497" max="10497" width="4.7109375" style="24" customWidth="1"/>
    <col min="10498" max="10498" width="70.140625" style="24" customWidth="1"/>
    <col min="10499" max="10499" width="1.5703125" style="24" customWidth="1"/>
    <col min="10500" max="10500" width="12.28515625" style="24" customWidth="1"/>
    <col min="10501" max="10501" width="1.42578125" style="24" customWidth="1"/>
    <col min="10502" max="10502" width="12.28515625" style="24" customWidth="1"/>
    <col min="10503" max="10503" width="12.140625" style="24" customWidth="1"/>
    <col min="10504" max="10504" width="15.140625" style="24" bestFit="1" customWidth="1"/>
    <col min="10505" max="10752" width="9.140625" style="24"/>
    <col min="10753" max="10753" width="4.7109375" style="24" customWidth="1"/>
    <col min="10754" max="10754" width="70.140625" style="24" customWidth="1"/>
    <col min="10755" max="10755" width="1.5703125" style="24" customWidth="1"/>
    <col min="10756" max="10756" width="12.28515625" style="24" customWidth="1"/>
    <col min="10757" max="10757" width="1.42578125" style="24" customWidth="1"/>
    <col min="10758" max="10758" width="12.28515625" style="24" customWidth="1"/>
    <col min="10759" max="10759" width="12.140625" style="24" customWidth="1"/>
    <col min="10760" max="10760" width="15.140625" style="24" bestFit="1" customWidth="1"/>
    <col min="10761" max="11008" width="9.140625" style="24"/>
    <col min="11009" max="11009" width="4.7109375" style="24" customWidth="1"/>
    <col min="11010" max="11010" width="70.140625" style="24" customWidth="1"/>
    <col min="11011" max="11011" width="1.5703125" style="24" customWidth="1"/>
    <col min="11012" max="11012" width="12.28515625" style="24" customWidth="1"/>
    <col min="11013" max="11013" width="1.42578125" style="24" customWidth="1"/>
    <col min="11014" max="11014" width="12.28515625" style="24" customWidth="1"/>
    <col min="11015" max="11015" width="12.140625" style="24" customWidth="1"/>
    <col min="11016" max="11016" width="15.140625" style="24" bestFit="1" customWidth="1"/>
    <col min="11017" max="11264" width="9.140625" style="24"/>
    <col min="11265" max="11265" width="4.7109375" style="24" customWidth="1"/>
    <col min="11266" max="11266" width="70.140625" style="24" customWidth="1"/>
    <col min="11267" max="11267" width="1.5703125" style="24" customWidth="1"/>
    <col min="11268" max="11268" width="12.28515625" style="24" customWidth="1"/>
    <col min="11269" max="11269" width="1.42578125" style="24" customWidth="1"/>
    <col min="11270" max="11270" width="12.28515625" style="24" customWidth="1"/>
    <col min="11271" max="11271" width="12.140625" style="24" customWidth="1"/>
    <col min="11272" max="11272" width="15.140625" style="24" bestFit="1" customWidth="1"/>
    <col min="11273" max="11520" width="9.140625" style="24"/>
    <col min="11521" max="11521" width="4.7109375" style="24" customWidth="1"/>
    <col min="11522" max="11522" width="70.140625" style="24" customWidth="1"/>
    <col min="11523" max="11523" width="1.5703125" style="24" customWidth="1"/>
    <col min="11524" max="11524" width="12.28515625" style="24" customWidth="1"/>
    <col min="11525" max="11525" width="1.42578125" style="24" customWidth="1"/>
    <col min="11526" max="11526" width="12.28515625" style="24" customWidth="1"/>
    <col min="11527" max="11527" width="12.140625" style="24" customWidth="1"/>
    <col min="11528" max="11528" width="15.140625" style="24" bestFit="1" customWidth="1"/>
    <col min="11529" max="11776" width="9.140625" style="24"/>
    <col min="11777" max="11777" width="4.7109375" style="24" customWidth="1"/>
    <col min="11778" max="11778" width="70.140625" style="24" customWidth="1"/>
    <col min="11779" max="11779" width="1.5703125" style="24" customWidth="1"/>
    <col min="11780" max="11780" width="12.28515625" style="24" customWidth="1"/>
    <col min="11781" max="11781" width="1.42578125" style="24" customWidth="1"/>
    <col min="11782" max="11782" width="12.28515625" style="24" customWidth="1"/>
    <col min="11783" max="11783" width="12.140625" style="24" customWidth="1"/>
    <col min="11784" max="11784" width="15.140625" style="24" bestFit="1" customWidth="1"/>
    <col min="11785" max="12032" width="9.140625" style="24"/>
    <col min="12033" max="12033" width="4.7109375" style="24" customWidth="1"/>
    <col min="12034" max="12034" width="70.140625" style="24" customWidth="1"/>
    <col min="12035" max="12035" width="1.5703125" style="24" customWidth="1"/>
    <col min="12036" max="12036" width="12.28515625" style="24" customWidth="1"/>
    <col min="12037" max="12037" width="1.42578125" style="24" customWidth="1"/>
    <col min="12038" max="12038" width="12.28515625" style="24" customWidth="1"/>
    <col min="12039" max="12039" width="12.140625" style="24" customWidth="1"/>
    <col min="12040" max="12040" width="15.140625" style="24" bestFit="1" customWidth="1"/>
    <col min="12041" max="12288" width="9.140625" style="24"/>
    <col min="12289" max="12289" width="4.7109375" style="24" customWidth="1"/>
    <col min="12290" max="12290" width="70.140625" style="24" customWidth="1"/>
    <col min="12291" max="12291" width="1.5703125" style="24" customWidth="1"/>
    <col min="12292" max="12292" width="12.28515625" style="24" customWidth="1"/>
    <col min="12293" max="12293" width="1.42578125" style="24" customWidth="1"/>
    <col min="12294" max="12294" width="12.28515625" style="24" customWidth="1"/>
    <col min="12295" max="12295" width="12.140625" style="24" customWidth="1"/>
    <col min="12296" max="12296" width="15.140625" style="24" bestFit="1" customWidth="1"/>
    <col min="12297" max="12544" width="9.140625" style="24"/>
    <col min="12545" max="12545" width="4.7109375" style="24" customWidth="1"/>
    <col min="12546" max="12546" width="70.140625" style="24" customWidth="1"/>
    <col min="12547" max="12547" width="1.5703125" style="24" customWidth="1"/>
    <col min="12548" max="12548" width="12.28515625" style="24" customWidth="1"/>
    <col min="12549" max="12549" width="1.42578125" style="24" customWidth="1"/>
    <col min="12550" max="12550" width="12.28515625" style="24" customWidth="1"/>
    <col min="12551" max="12551" width="12.140625" style="24" customWidth="1"/>
    <col min="12552" max="12552" width="15.140625" style="24" bestFit="1" customWidth="1"/>
    <col min="12553" max="12800" width="9.140625" style="24"/>
    <col min="12801" max="12801" width="4.7109375" style="24" customWidth="1"/>
    <col min="12802" max="12802" width="70.140625" style="24" customWidth="1"/>
    <col min="12803" max="12803" width="1.5703125" style="24" customWidth="1"/>
    <col min="12804" max="12804" width="12.28515625" style="24" customWidth="1"/>
    <col min="12805" max="12805" width="1.42578125" style="24" customWidth="1"/>
    <col min="12806" max="12806" width="12.28515625" style="24" customWidth="1"/>
    <col min="12807" max="12807" width="12.140625" style="24" customWidth="1"/>
    <col min="12808" max="12808" width="15.140625" style="24" bestFit="1" customWidth="1"/>
    <col min="12809" max="13056" width="9.140625" style="24"/>
    <col min="13057" max="13057" width="4.7109375" style="24" customWidth="1"/>
    <col min="13058" max="13058" width="70.140625" style="24" customWidth="1"/>
    <col min="13059" max="13059" width="1.5703125" style="24" customWidth="1"/>
    <col min="13060" max="13060" width="12.28515625" style="24" customWidth="1"/>
    <col min="13061" max="13061" width="1.42578125" style="24" customWidth="1"/>
    <col min="13062" max="13062" width="12.28515625" style="24" customWidth="1"/>
    <col min="13063" max="13063" width="12.140625" style="24" customWidth="1"/>
    <col min="13064" max="13064" width="15.140625" style="24" bestFit="1" customWidth="1"/>
    <col min="13065" max="13312" width="9.140625" style="24"/>
    <col min="13313" max="13313" width="4.7109375" style="24" customWidth="1"/>
    <col min="13314" max="13314" width="70.140625" style="24" customWidth="1"/>
    <col min="13315" max="13315" width="1.5703125" style="24" customWidth="1"/>
    <col min="13316" max="13316" width="12.28515625" style="24" customWidth="1"/>
    <col min="13317" max="13317" width="1.42578125" style="24" customWidth="1"/>
    <col min="13318" max="13318" width="12.28515625" style="24" customWidth="1"/>
    <col min="13319" max="13319" width="12.140625" style="24" customWidth="1"/>
    <col min="13320" max="13320" width="15.140625" style="24" bestFit="1" customWidth="1"/>
    <col min="13321" max="13568" width="9.140625" style="24"/>
    <col min="13569" max="13569" width="4.7109375" style="24" customWidth="1"/>
    <col min="13570" max="13570" width="70.140625" style="24" customWidth="1"/>
    <col min="13571" max="13571" width="1.5703125" style="24" customWidth="1"/>
    <col min="13572" max="13572" width="12.28515625" style="24" customWidth="1"/>
    <col min="13573" max="13573" width="1.42578125" style="24" customWidth="1"/>
    <col min="13574" max="13574" width="12.28515625" style="24" customWidth="1"/>
    <col min="13575" max="13575" width="12.140625" style="24" customWidth="1"/>
    <col min="13576" max="13576" width="15.140625" style="24" bestFit="1" customWidth="1"/>
    <col min="13577" max="13824" width="9.140625" style="24"/>
    <col min="13825" max="13825" width="4.7109375" style="24" customWidth="1"/>
    <col min="13826" max="13826" width="70.140625" style="24" customWidth="1"/>
    <col min="13827" max="13827" width="1.5703125" style="24" customWidth="1"/>
    <col min="13828" max="13828" width="12.28515625" style="24" customWidth="1"/>
    <col min="13829" max="13829" width="1.42578125" style="24" customWidth="1"/>
    <col min="13830" max="13830" width="12.28515625" style="24" customWidth="1"/>
    <col min="13831" max="13831" width="12.140625" style="24" customWidth="1"/>
    <col min="13832" max="13832" width="15.140625" style="24" bestFit="1" customWidth="1"/>
    <col min="13833" max="14080" width="9.140625" style="24"/>
    <col min="14081" max="14081" width="4.7109375" style="24" customWidth="1"/>
    <col min="14082" max="14082" width="70.140625" style="24" customWidth="1"/>
    <col min="14083" max="14083" width="1.5703125" style="24" customWidth="1"/>
    <col min="14084" max="14084" width="12.28515625" style="24" customWidth="1"/>
    <col min="14085" max="14085" width="1.42578125" style="24" customWidth="1"/>
    <col min="14086" max="14086" width="12.28515625" style="24" customWidth="1"/>
    <col min="14087" max="14087" width="12.140625" style="24" customWidth="1"/>
    <col min="14088" max="14088" width="15.140625" style="24" bestFit="1" customWidth="1"/>
    <col min="14089" max="14336" width="9.140625" style="24"/>
    <col min="14337" max="14337" width="4.7109375" style="24" customWidth="1"/>
    <col min="14338" max="14338" width="70.140625" style="24" customWidth="1"/>
    <col min="14339" max="14339" width="1.5703125" style="24" customWidth="1"/>
    <col min="14340" max="14340" width="12.28515625" style="24" customWidth="1"/>
    <col min="14341" max="14341" width="1.42578125" style="24" customWidth="1"/>
    <col min="14342" max="14342" width="12.28515625" style="24" customWidth="1"/>
    <col min="14343" max="14343" width="12.140625" style="24" customWidth="1"/>
    <col min="14344" max="14344" width="15.140625" style="24" bestFit="1" customWidth="1"/>
    <col min="14345" max="14592" width="9.140625" style="24"/>
    <col min="14593" max="14593" width="4.7109375" style="24" customWidth="1"/>
    <col min="14594" max="14594" width="70.140625" style="24" customWidth="1"/>
    <col min="14595" max="14595" width="1.5703125" style="24" customWidth="1"/>
    <col min="14596" max="14596" width="12.28515625" style="24" customWidth="1"/>
    <col min="14597" max="14597" width="1.42578125" style="24" customWidth="1"/>
    <col min="14598" max="14598" width="12.28515625" style="24" customWidth="1"/>
    <col min="14599" max="14599" width="12.140625" style="24" customWidth="1"/>
    <col min="14600" max="14600" width="15.140625" style="24" bestFit="1" customWidth="1"/>
    <col min="14601" max="14848" width="9.140625" style="24"/>
    <col min="14849" max="14849" width="4.7109375" style="24" customWidth="1"/>
    <col min="14850" max="14850" width="70.140625" style="24" customWidth="1"/>
    <col min="14851" max="14851" width="1.5703125" style="24" customWidth="1"/>
    <col min="14852" max="14852" width="12.28515625" style="24" customWidth="1"/>
    <col min="14853" max="14853" width="1.42578125" style="24" customWidth="1"/>
    <col min="14854" max="14854" width="12.28515625" style="24" customWidth="1"/>
    <col min="14855" max="14855" width="12.140625" style="24" customWidth="1"/>
    <col min="14856" max="14856" width="15.140625" style="24" bestFit="1" customWidth="1"/>
    <col min="14857" max="15104" width="9.140625" style="24"/>
    <col min="15105" max="15105" width="4.7109375" style="24" customWidth="1"/>
    <col min="15106" max="15106" width="70.140625" style="24" customWidth="1"/>
    <col min="15107" max="15107" width="1.5703125" style="24" customWidth="1"/>
    <col min="15108" max="15108" width="12.28515625" style="24" customWidth="1"/>
    <col min="15109" max="15109" width="1.42578125" style="24" customWidth="1"/>
    <col min="15110" max="15110" width="12.28515625" style="24" customWidth="1"/>
    <col min="15111" max="15111" width="12.140625" style="24" customWidth="1"/>
    <col min="15112" max="15112" width="15.140625" style="24" bestFit="1" customWidth="1"/>
    <col min="15113" max="15360" width="9.140625" style="24"/>
    <col min="15361" max="15361" width="4.7109375" style="24" customWidth="1"/>
    <col min="15362" max="15362" width="70.140625" style="24" customWidth="1"/>
    <col min="15363" max="15363" width="1.5703125" style="24" customWidth="1"/>
    <col min="15364" max="15364" width="12.28515625" style="24" customWidth="1"/>
    <col min="15365" max="15365" width="1.42578125" style="24" customWidth="1"/>
    <col min="15366" max="15366" width="12.28515625" style="24" customWidth="1"/>
    <col min="15367" max="15367" width="12.140625" style="24" customWidth="1"/>
    <col min="15368" max="15368" width="15.140625" style="24" bestFit="1" customWidth="1"/>
    <col min="15369" max="15616" width="9.140625" style="24"/>
    <col min="15617" max="15617" width="4.7109375" style="24" customWidth="1"/>
    <col min="15618" max="15618" width="70.140625" style="24" customWidth="1"/>
    <col min="15619" max="15619" width="1.5703125" style="24" customWidth="1"/>
    <col min="15620" max="15620" width="12.28515625" style="24" customWidth="1"/>
    <col min="15621" max="15621" width="1.42578125" style="24" customWidth="1"/>
    <col min="15622" max="15622" width="12.28515625" style="24" customWidth="1"/>
    <col min="15623" max="15623" width="12.140625" style="24" customWidth="1"/>
    <col min="15624" max="15624" width="15.140625" style="24" bestFit="1" customWidth="1"/>
    <col min="15625" max="15872" width="9.140625" style="24"/>
    <col min="15873" max="15873" width="4.7109375" style="24" customWidth="1"/>
    <col min="15874" max="15874" width="70.140625" style="24" customWidth="1"/>
    <col min="15875" max="15875" width="1.5703125" style="24" customWidth="1"/>
    <col min="15876" max="15876" width="12.28515625" style="24" customWidth="1"/>
    <col min="15877" max="15877" width="1.42578125" style="24" customWidth="1"/>
    <col min="15878" max="15878" width="12.28515625" style="24" customWidth="1"/>
    <col min="15879" max="15879" width="12.140625" style="24" customWidth="1"/>
    <col min="15880" max="15880" width="15.140625" style="24" bestFit="1" customWidth="1"/>
    <col min="15881" max="16128" width="9.140625" style="24"/>
    <col min="16129" max="16129" width="4.7109375" style="24" customWidth="1"/>
    <col min="16130" max="16130" width="70.140625" style="24" customWidth="1"/>
    <col min="16131" max="16131" width="1.5703125" style="24" customWidth="1"/>
    <col min="16132" max="16132" width="12.28515625" style="24" customWidth="1"/>
    <col min="16133" max="16133" width="1.42578125" style="24" customWidth="1"/>
    <col min="16134" max="16134" width="12.28515625" style="24" customWidth="1"/>
    <col min="16135" max="16135" width="12.140625" style="24" customWidth="1"/>
    <col min="16136" max="16136" width="15.140625" style="24" bestFit="1" customWidth="1"/>
    <col min="16137" max="16384" width="9.140625" style="24"/>
  </cols>
  <sheetData>
    <row r="1" spans="1:10" s="4" customFormat="1" x14ac:dyDescent="0.25">
      <c r="A1" s="1" t="s">
        <v>0</v>
      </c>
      <c r="B1" s="7"/>
      <c r="C1" s="7"/>
      <c r="D1" s="7"/>
      <c r="E1" s="6"/>
      <c r="F1" s="7"/>
      <c r="G1" s="6"/>
    </row>
    <row r="2" spans="1:10" s="4" customFormat="1" x14ac:dyDescent="0.25">
      <c r="A2" s="6" t="s">
        <v>1</v>
      </c>
      <c r="B2" s="7"/>
      <c r="C2" s="7"/>
      <c r="D2" s="7"/>
      <c r="E2" s="6"/>
      <c r="F2" s="7"/>
      <c r="G2" s="6"/>
    </row>
    <row r="3" spans="1:10" x14ac:dyDescent="0.25">
      <c r="A3" s="79" t="s">
        <v>69</v>
      </c>
      <c r="B3" s="100"/>
      <c r="C3" s="100"/>
    </row>
    <row r="4" spans="1:10" x14ac:dyDescent="0.25">
      <c r="A4" s="72" t="s">
        <v>131</v>
      </c>
      <c r="B4" s="71"/>
      <c r="C4" s="71"/>
    </row>
    <row r="5" spans="1:10" x14ac:dyDescent="0.25">
      <c r="A5" s="101" t="s">
        <v>3</v>
      </c>
      <c r="B5" s="102"/>
      <c r="C5" s="102"/>
      <c r="D5" s="74"/>
      <c r="E5" s="74"/>
      <c r="F5" s="74"/>
    </row>
    <row r="6" spans="1:10" ht="16.5" customHeight="1" x14ac:dyDescent="0.25">
      <c r="B6" s="103"/>
      <c r="C6" s="103"/>
    </row>
    <row r="7" spans="1:10" ht="16.5" customHeight="1" x14ac:dyDescent="0.25">
      <c r="A7" s="104" t="s">
        <v>4</v>
      </c>
      <c r="B7" s="103"/>
      <c r="C7" s="103"/>
      <c r="D7" s="11">
        <v>2018</v>
      </c>
      <c r="F7" s="11">
        <v>2017</v>
      </c>
      <c r="G7" s="4"/>
      <c r="H7" s="105"/>
    </row>
    <row r="8" spans="1:10" ht="16.5" customHeight="1" x14ac:dyDescent="0.25">
      <c r="A8" s="106"/>
      <c r="B8" s="44" t="s">
        <v>70</v>
      </c>
      <c r="C8" s="44"/>
    </row>
    <row r="9" spans="1:10" ht="7.5" customHeight="1" x14ac:dyDescent="0.25">
      <c r="A9" s="107"/>
      <c r="B9" s="30"/>
      <c r="C9" s="30"/>
      <c r="D9" s="108"/>
      <c r="H9" s="109"/>
    </row>
    <row r="10" spans="1:10" ht="16.5" customHeight="1" x14ac:dyDescent="0.25">
      <c r="A10" s="107"/>
      <c r="B10" s="30" t="s">
        <v>121</v>
      </c>
      <c r="C10" s="30"/>
      <c r="D10" s="18">
        <v>4717.0000000000018</v>
      </c>
      <c r="F10" s="18">
        <v>-3972.9999999999964</v>
      </c>
      <c r="G10" s="15"/>
      <c r="H10" s="110"/>
      <c r="J10" s="84"/>
    </row>
    <row r="11" spans="1:10" ht="31.5" x14ac:dyDescent="0.25">
      <c r="A11" s="107"/>
      <c r="B11" s="111" t="s">
        <v>129</v>
      </c>
      <c r="C11" s="112"/>
      <c r="D11" s="84"/>
      <c r="H11" s="110"/>
      <c r="J11" s="84"/>
    </row>
    <row r="12" spans="1:10" x14ac:dyDescent="0.25">
      <c r="A12" s="113">
        <v>7</v>
      </c>
      <c r="B12" s="114" t="s">
        <v>71</v>
      </c>
      <c r="C12" s="115"/>
      <c r="D12" s="15">
        <v>5289</v>
      </c>
      <c r="F12" s="15">
        <v>2710.4920499999998</v>
      </c>
      <c r="G12" s="15"/>
      <c r="H12" s="110"/>
      <c r="J12" s="84"/>
    </row>
    <row r="13" spans="1:10" x14ac:dyDescent="0.25">
      <c r="A13" s="116"/>
      <c r="B13" s="114" t="s">
        <v>72</v>
      </c>
      <c r="C13" s="115"/>
      <c r="D13" s="15">
        <v>28.41782999999996</v>
      </c>
      <c r="F13" s="15">
        <v>34.335190000000061</v>
      </c>
      <c r="G13" s="15"/>
      <c r="H13" s="110"/>
      <c r="J13" s="84"/>
    </row>
    <row r="14" spans="1:10" x14ac:dyDescent="0.25">
      <c r="A14" s="113">
        <v>17</v>
      </c>
      <c r="B14" s="114" t="s">
        <v>56</v>
      </c>
      <c r="C14" s="115"/>
      <c r="D14" s="15">
        <v>6906.3491400000003</v>
      </c>
      <c r="F14" s="15">
        <v>2545.9690000000001</v>
      </c>
      <c r="G14" s="15"/>
      <c r="H14" s="110"/>
      <c r="J14" s="84"/>
    </row>
    <row r="15" spans="1:10" x14ac:dyDescent="0.25">
      <c r="A15" s="116"/>
      <c r="B15" s="114" t="s">
        <v>73</v>
      </c>
      <c r="C15" s="115"/>
      <c r="D15" s="15">
        <v>13.741580000000003</v>
      </c>
      <c r="F15" s="15">
        <v>15.470509999999999</v>
      </c>
      <c r="G15" s="15"/>
      <c r="H15" s="110"/>
      <c r="J15" s="84"/>
    </row>
    <row r="16" spans="1:10" x14ac:dyDescent="0.25">
      <c r="A16" s="117"/>
      <c r="B16" s="114" t="s">
        <v>55</v>
      </c>
      <c r="C16" s="118"/>
      <c r="D16" s="15">
        <v>19</v>
      </c>
      <c r="F16" s="15">
        <v>-118</v>
      </c>
      <c r="G16" s="15"/>
      <c r="H16" s="110"/>
      <c r="J16" s="84"/>
    </row>
    <row r="17" spans="1:10" x14ac:dyDescent="0.25">
      <c r="A17" s="113" t="s">
        <v>74</v>
      </c>
      <c r="B17" s="114" t="s">
        <v>75</v>
      </c>
      <c r="C17" s="115"/>
      <c r="D17" s="15">
        <v>763</v>
      </c>
      <c r="F17" s="15">
        <v>1447</v>
      </c>
      <c r="G17" s="15"/>
      <c r="H17" s="110"/>
      <c r="J17" s="84"/>
    </row>
    <row r="18" spans="1:10" x14ac:dyDescent="0.25">
      <c r="A18" s="113"/>
      <c r="B18" s="114" t="s">
        <v>76</v>
      </c>
      <c r="C18" s="115"/>
      <c r="D18" s="15">
        <v>78.330339999999993</v>
      </c>
      <c r="F18" s="15">
        <v>93.027360000000002</v>
      </c>
      <c r="G18" s="15"/>
      <c r="H18" s="110"/>
      <c r="J18" s="84"/>
    </row>
    <row r="19" spans="1:10" x14ac:dyDescent="0.25">
      <c r="A19" s="116"/>
      <c r="B19" s="114" t="s">
        <v>53</v>
      </c>
      <c r="C19" s="115"/>
      <c r="D19" s="15">
        <v>17</v>
      </c>
      <c r="F19" s="15">
        <v>64</v>
      </c>
      <c r="G19" s="15"/>
      <c r="H19" s="110"/>
      <c r="J19" s="84"/>
    </row>
    <row r="20" spans="1:10" ht="15.75" customHeight="1" x14ac:dyDescent="0.25">
      <c r="A20" s="117"/>
      <c r="B20" s="114" t="s">
        <v>77</v>
      </c>
      <c r="C20" s="118"/>
      <c r="D20" s="28">
        <v>4346.6696599999996</v>
      </c>
      <c r="F20" s="28">
        <v>1895.8156000000006</v>
      </c>
      <c r="G20" s="15"/>
      <c r="H20" s="110"/>
      <c r="J20" s="84"/>
    </row>
    <row r="21" spans="1:10" ht="15.75" customHeight="1" x14ac:dyDescent="0.25">
      <c r="A21" s="117"/>
      <c r="B21" s="118"/>
      <c r="C21" s="118"/>
      <c r="D21" s="15">
        <f>SUM(D10:D20)</f>
        <v>22178.508550000006</v>
      </c>
      <c r="F21" s="15">
        <f>SUM(F10:F20)</f>
        <v>4715.1097100000043</v>
      </c>
      <c r="G21" s="15"/>
      <c r="H21" s="110"/>
      <c r="J21" s="84"/>
    </row>
    <row r="22" spans="1:10" ht="15.75" customHeight="1" x14ac:dyDescent="0.25">
      <c r="A22" s="116"/>
      <c r="B22" s="30" t="s">
        <v>78</v>
      </c>
      <c r="C22" s="115"/>
      <c r="D22" s="15"/>
      <c r="F22" s="15"/>
      <c r="G22" s="15"/>
      <c r="H22" s="110"/>
      <c r="J22" s="84"/>
    </row>
    <row r="23" spans="1:10" x14ac:dyDescent="0.25">
      <c r="A23" s="119"/>
      <c r="B23" s="114" t="s">
        <v>117</v>
      </c>
      <c r="C23" s="120"/>
      <c r="D23" s="15">
        <v>7161</v>
      </c>
      <c r="F23" s="15">
        <v>-822</v>
      </c>
      <c r="G23" s="15"/>
      <c r="H23" s="110"/>
      <c r="J23" s="84"/>
    </row>
    <row r="24" spans="1:10" x14ac:dyDescent="0.25">
      <c r="A24" s="119"/>
      <c r="B24" s="114" t="s">
        <v>79</v>
      </c>
      <c r="C24" s="120"/>
      <c r="D24" s="15">
        <v>-16223</v>
      </c>
      <c r="F24" s="15">
        <v>20</v>
      </c>
      <c r="G24" s="15"/>
      <c r="H24" s="110"/>
      <c r="J24" s="84"/>
    </row>
    <row r="25" spans="1:10" x14ac:dyDescent="0.25">
      <c r="A25" s="119"/>
      <c r="B25" s="114" t="s">
        <v>126</v>
      </c>
      <c r="C25" s="120"/>
      <c r="D25" s="15">
        <v>-361</v>
      </c>
      <c r="F25" s="15">
        <v>42</v>
      </c>
      <c r="G25" s="15"/>
      <c r="H25" s="110"/>
      <c r="J25" s="84"/>
    </row>
    <row r="26" spans="1:10" x14ac:dyDescent="0.25">
      <c r="A26" s="119"/>
      <c r="B26" s="114" t="s">
        <v>80</v>
      </c>
      <c r="C26" s="120"/>
      <c r="D26" s="15">
        <v>-1149</v>
      </c>
      <c r="F26" s="15">
        <v>-1061</v>
      </c>
      <c r="G26" s="15"/>
      <c r="H26" s="110"/>
      <c r="J26" s="84"/>
    </row>
    <row r="27" spans="1:10" x14ac:dyDescent="0.25">
      <c r="A27" s="119"/>
      <c r="B27" s="114" t="s">
        <v>81</v>
      </c>
      <c r="C27" s="120"/>
      <c r="D27" s="15">
        <v>6372.5823799999998</v>
      </c>
      <c r="F27" s="15">
        <v>12759.61348</v>
      </c>
      <c r="G27" s="15"/>
      <c r="H27" s="110"/>
      <c r="J27" s="84"/>
    </row>
    <row r="28" spans="1:10" ht="31.9" customHeight="1" x14ac:dyDescent="0.25">
      <c r="A28" s="119"/>
      <c r="B28" s="177" t="s">
        <v>128</v>
      </c>
      <c r="C28" s="121"/>
      <c r="D28" s="15">
        <v>-3454</v>
      </c>
      <c r="F28" s="15">
        <v>-10064</v>
      </c>
      <c r="G28" s="15"/>
      <c r="H28" s="110"/>
      <c r="J28" s="84"/>
    </row>
    <row r="29" spans="1:10" x14ac:dyDescent="0.25">
      <c r="A29" s="119"/>
      <c r="B29" s="114" t="s">
        <v>127</v>
      </c>
      <c r="C29" s="120"/>
      <c r="D29" s="28">
        <v>-22</v>
      </c>
      <c r="F29" s="28">
        <v>9</v>
      </c>
      <c r="G29" s="15"/>
      <c r="H29" s="110"/>
      <c r="J29" s="84"/>
    </row>
    <row r="30" spans="1:10" x14ac:dyDescent="0.25">
      <c r="A30" s="117"/>
      <c r="B30" s="114"/>
      <c r="C30" s="118"/>
      <c r="D30" s="84">
        <f>SUM(D21:D29)</f>
        <v>14503.090930000006</v>
      </c>
      <c r="F30" s="84">
        <f>SUM(F21:F29)</f>
        <v>5598.7231900000043</v>
      </c>
      <c r="G30" s="15"/>
      <c r="H30" s="110"/>
      <c r="J30" s="84"/>
    </row>
    <row r="31" spans="1:10" x14ac:dyDescent="0.25">
      <c r="A31" s="117"/>
      <c r="B31" s="114"/>
      <c r="C31" s="118"/>
      <c r="D31" s="84"/>
      <c r="F31" s="84"/>
      <c r="G31" s="15"/>
      <c r="H31" s="110"/>
      <c r="J31" s="84"/>
    </row>
    <row r="32" spans="1:10" x14ac:dyDescent="0.25">
      <c r="A32" s="117"/>
      <c r="B32" s="114" t="s">
        <v>82</v>
      </c>
      <c r="C32" s="120"/>
      <c r="D32" s="15">
        <v>-3815.5120000000002</v>
      </c>
      <c r="E32" s="15"/>
      <c r="F32" s="15">
        <v>-109.631</v>
      </c>
      <c r="G32" s="15"/>
      <c r="H32" s="110"/>
      <c r="J32" s="84"/>
    </row>
    <row r="33" spans="1:10" x14ac:dyDescent="0.25">
      <c r="A33" s="116"/>
      <c r="B33" s="114" t="s">
        <v>83</v>
      </c>
      <c r="C33" s="120"/>
      <c r="D33" s="15">
        <v>-2434.2530000000002</v>
      </c>
      <c r="E33" s="15"/>
      <c r="F33" s="15">
        <v>-3264.8245000000002</v>
      </c>
      <c r="G33" s="15"/>
      <c r="H33" s="110"/>
      <c r="J33" s="84"/>
    </row>
    <row r="34" spans="1:10" ht="20.25" customHeight="1" x14ac:dyDescent="0.25">
      <c r="A34" s="122"/>
      <c r="B34" s="44" t="s">
        <v>125</v>
      </c>
      <c r="C34" s="118"/>
      <c r="D34" s="25">
        <f>SUM(D30:D33)</f>
        <v>8253.3259300000045</v>
      </c>
      <c r="F34" s="25">
        <f>SUM(F30:F33)</f>
        <v>2224.2676900000038</v>
      </c>
      <c r="G34" s="15"/>
      <c r="H34" s="110"/>
      <c r="J34" s="84"/>
    </row>
    <row r="35" spans="1:10" ht="9.75" customHeight="1" x14ac:dyDescent="0.25">
      <c r="A35" s="122"/>
      <c r="B35" s="49"/>
      <c r="C35" s="49"/>
      <c r="D35" s="108"/>
      <c r="F35" s="84"/>
      <c r="H35" s="110"/>
      <c r="J35" s="84"/>
    </row>
    <row r="36" spans="1:10" x14ac:dyDescent="0.25">
      <c r="A36" s="106"/>
      <c r="B36" s="44" t="s">
        <v>84</v>
      </c>
      <c r="C36" s="44"/>
      <c r="D36" s="108"/>
      <c r="F36" s="84"/>
      <c r="H36" s="110"/>
      <c r="J36" s="84"/>
    </row>
    <row r="37" spans="1:10" ht="7.5" customHeight="1" x14ac:dyDescent="0.25">
      <c r="A37" s="122"/>
      <c r="B37" s="49"/>
      <c r="C37" s="49"/>
      <c r="D37" s="108"/>
      <c r="F37" s="84"/>
      <c r="H37" s="110"/>
      <c r="J37" s="84"/>
    </row>
    <row r="38" spans="1:10" x14ac:dyDescent="0.25">
      <c r="A38" s="122"/>
      <c r="B38" s="114" t="s">
        <v>85</v>
      </c>
      <c r="C38" s="49"/>
      <c r="D38" s="15">
        <v>-1322.5041399999998</v>
      </c>
      <c r="E38" s="15"/>
      <c r="F38" s="15">
        <v>-11042.16013</v>
      </c>
      <c r="H38" s="110"/>
      <c r="J38" s="84"/>
    </row>
    <row r="39" spans="1:10" x14ac:dyDescent="0.25">
      <c r="A39" s="123"/>
      <c r="B39" s="114" t="s">
        <v>86</v>
      </c>
      <c r="C39" s="49"/>
      <c r="D39" s="15">
        <v>-338</v>
      </c>
      <c r="E39" s="15"/>
      <c r="F39" s="15">
        <v>-2100</v>
      </c>
      <c r="H39" s="110"/>
      <c r="J39" s="84"/>
    </row>
    <row r="40" spans="1:10" x14ac:dyDescent="0.25">
      <c r="A40" s="10"/>
      <c r="B40" s="124" t="s">
        <v>135</v>
      </c>
      <c r="D40" s="15">
        <v>0</v>
      </c>
      <c r="E40" s="15"/>
      <c r="F40" s="15">
        <v>-44</v>
      </c>
      <c r="G40" s="84"/>
      <c r="H40" s="110"/>
      <c r="J40" s="84"/>
    </row>
    <row r="41" spans="1:10" ht="17.25" customHeight="1" x14ac:dyDescent="0.25">
      <c r="A41" s="122"/>
      <c r="B41" s="62" t="s">
        <v>87</v>
      </c>
      <c r="C41" s="118"/>
      <c r="D41" s="25">
        <f>SUM(D38:D40)</f>
        <v>-1660.5041399999998</v>
      </c>
      <c r="F41" s="25">
        <f>SUM(F38:F40)</f>
        <v>-13186.16013</v>
      </c>
      <c r="H41" s="110"/>
      <c r="J41" s="84"/>
    </row>
    <row r="42" spans="1:10" ht="8.25" customHeight="1" x14ac:dyDescent="0.25">
      <c r="A42" s="122"/>
      <c r="B42" s="118"/>
      <c r="C42" s="118"/>
      <c r="D42" s="30"/>
      <c r="F42" s="30"/>
      <c r="H42" s="110"/>
      <c r="J42" s="84"/>
    </row>
    <row r="43" spans="1:10" x14ac:dyDescent="0.25">
      <c r="A43" s="122"/>
      <c r="B43" s="44" t="s">
        <v>88</v>
      </c>
      <c r="C43" s="44"/>
      <c r="D43" s="84"/>
      <c r="H43" s="110"/>
      <c r="J43" s="84"/>
    </row>
    <row r="44" spans="1:10" ht="8.25" customHeight="1" x14ac:dyDescent="0.25">
      <c r="A44" s="106"/>
      <c r="D44" s="30"/>
      <c r="F44" s="30"/>
      <c r="H44" s="110"/>
      <c r="J44" s="84"/>
    </row>
    <row r="45" spans="1:10" ht="15.75" customHeight="1" x14ac:dyDescent="0.25">
      <c r="A45" s="122"/>
      <c r="B45" s="114" t="s">
        <v>89</v>
      </c>
      <c r="C45" s="49"/>
      <c r="D45" s="30">
        <v>0</v>
      </c>
      <c r="E45" s="30"/>
      <c r="F45" s="30">
        <v>57000</v>
      </c>
      <c r="H45" s="110"/>
      <c r="J45" s="84"/>
    </row>
    <row r="46" spans="1:10" ht="15.75" customHeight="1" x14ac:dyDescent="0.25">
      <c r="A46" s="122"/>
      <c r="B46" s="114" t="s">
        <v>90</v>
      </c>
      <c r="C46" s="49"/>
      <c r="D46" s="30">
        <v>0</v>
      </c>
      <c r="E46" s="30"/>
      <c r="F46" s="30">
        <v>-60000</v>
      </c>
      <c r="H46" s="110"/>
      <c r="J46" s="84"/>
    </row>
    <row r="47" spans="1:10" ht="19.5" customHeight="1" x14ac:dyDescent="0.25">
      <c r="A47" s="122"/>
      <c r="B47" s="44" t="s">
        <v>136</v>
      </c>
      <c r="C47" s="118"/>
      <c r="D47" s="25">
        <f>SUM(D45:D46)</f>
        <v>0</v>
      </c>
      <c r="F47" s="25">
        <f>SUM(F45:F46)</f>
        <v>-3000</v>
      </c>
      <c r="H47" s="110"/>
      <c r="J47" s="84"/>
    </row>
    <row r="48" spans="1:10" ht="5.25" customHeight="1" x14ac:dyDescent="0.25">
      <c r="A48" s="122"/>
      <c r="B48" s="49"/>
      <c r="C48" s="49"/>
      <c r="D48" s="30"/>
      <c r="F48" s="30"/>
      <c r="H48" s="110"/>
      <c r="J48" s="84"/>
    </row>
    <row r="49" spans="1:10" ht="6" customHeight="1" x14ac:dyDescent="0.25">
      <c r="A49" s="122"/>
      <c r="B49" s="49"/>
      <c r="C49" s="49"/>
      <c r="D49" s="30"/>
      <c r="F49" s="30"/>
      <c r="H49" s="110"/>
      <c r="J49" s="84"/>
    </row>
    <row r="50" spans="1:10" x14ac:dyDescent="0.25">
      <c r="A50" s="125"/>
      <c r="B50" s="24" t="s">
        <v>91</v>
      </c>
      <c r="C50" s="62"/>
      <c r="D50" s="30">
        <v>6591.8217900000045</v>
      </c>
      <c r="F50" s="30">
        <f>+F34+F41+F47</f>
        <v>-13961.892439999996</v>
      </c>
      <c r="G50" s="126"/>
      <c r="H50" s="110"/>
      <c r="J50" s="84"/>
    </row>
    <row r="51" spans="1:10" ht="6" customHeight="1" x14ac:dyDescent="0.25">
      <c r="A51" s="125"/>
      <c r="B51" s="62"/>
      <c r="C51" s="62"/>
      <c r="D51" s="30"/>
      <c r="F51" s="30"/>
      <c r="H51" s="110"/>
      <c r="J51" s="84"/>
    </row>
    <row r="52" spans="1:10" x14ac:dyDescent="0.25">
      <c r="A52" s="125"/>
      <c r="B52" s="24" t="s">
        <v>92</v>
      </c>
      <c r="C52" s="62"/>
      <c r="D52" s="28">
        <v>18548</v>
      </c>
      <c r="F52" s="28">
        <v>39356</v>
      </c>
      <c r="H52" s="110"/>
      <c r="J52" s="84"/>
    </row>
    <row r="53" spans="1:10" ht="6" customHeight="1" x14ac:dyDescent="0.25">
      <c r="A53" s="125"/>
      <c r="B53" s="62"/>
      <c r="C53" s="62"/>
      <c r="D53" s="30"/>
      <c r="F53" s="127"/>
      <c r="H53" s="110"/>
      <c r="J53" s="84"/>
    </row>
    <row r="54" spans="1:10" ht="16.5" thickBot="1" x14ac:dyDescent="0.3">
      <c r="A54" s="125"/>
      <c r="B54" s="62" t="s">
        <v>137</v>
      </c>
      <c r="C54" s="62"/>
      <c r="D54" s="31">
        <f>+D50+D52</f>
        <v>25139.821790000005</v>
      </c>
      <c r="E54" s="62"/>
      <c r="F54" s="31">
        <f>+F50+F52</f>
        <v>25394.107560000004</v>
      </c>
      <c r="H54" s="110"/>
      <c r="J54" s="84"/>
    </row>
    <row r="55" spans="1:10" ht="16.5" thickTop="1" x14ac:dyDescent="0.25">
      <c r="A55" s="125"/>
      <c r="B55" s="62"/>
      <c r="C55" s="62"/>
      <c r="D55" s="128"/>
      <c r="E55" s="62"/>
      <c r="F55" s="128"/>
      <c r="H55" s="110"/>
      <c r="J55" s="84"/>
    </row>
    <row r="56" spans="1:10" ht="29.25" customHeight="1" x14ac:dyDescent="0.25">
      <c r="A56" s="10"/>
      <c r="B56" s="188"/>
      <c r="C56" s="188"/>
      <c r="D56" s="130"/>
      <c r="E56" s="49"/>
      <c r="F56" s="30"/>
    </row>
    <row r="57" spans="1:10" hidden="1" x14ac:dyDescent="0.25">
      <c r="A57" s="10"/>
      <c r="B57" s="49"/>
      <c r="C57" s="49"/>
      <c r="D57" s="131"/>
      <c r="E57" s="49"/>
      <c r="F57" s="131"/>
    </row>
    <row r="58" spans="1:10" ht="20.25" customHeight="1" x14ac:dyDescent="0.25">
      <c r="A58" s="10"/>
      <c r="B58" s="49"/>
      <c r="C58" s="49"/>
      <c r="D58" s="131"/>
      <c r="E58" s="49"/>
      <c r="F58" s="131"/>
    </row>
    <row r="59" spans="1:10" ht="15.75" customHeight="1" x14ac:dyDescent="0.25">
      <c r="A59" s="10"/>
      <c r="B59" s="49"/>
      <c r="C59" s="49"/>
      <c r="D59" s="130"/>
      <c r="E59" s="30"/>
      <c r="F59" s="130"/>
    </row>
    <row r="60" spans="1:10" x14ac:dyDescent="0.25">
      <c r="A60" s="10"/>
      <c r="D60" s="132">
        <v>0</v>
      </c>
      <c r="E60" s="10"/>
      <c r="F60" s="133">
        <v>29522.098209999996</v>
      </c>
    </row>
    <row r="61" spans="1:10" x14ac:dyDescent="0.25">
      <c r="D61" s="84"/>
      <c r="E61" s="84"/>
      <c r="F61" s="84"/>
    </row>
  </sheetData>
  <pageMargins left="0.7" right="0.7" top="0.75" bottom="0.75" header="0.3" footer="0.3"/>
  <pageSetup scale="79" orientation="portrait" r:id="rId1"/>
  <rowBreaks count="1" manualBreakCount="1">
    <brk id="55" max="5" man="1"/>
  </rowBreaks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60" zoomScaleNormal="100" workbookViewId="0">
      <selection activeCell="H16" sqref="H16"/>
    </sheetView>
  </sheetViews>
  <sheetFormatPr defaultColWidth="9.140625" defaultRowHeight="15" x14ac:dyDescent="0.25"/>
  <cols>
    <col min="1" max="1" width="27.140625" style="5" customWidth="1"/>
    <col min="2" max="2" width="11" style="5" customWidth="1"/>
    <col min="3" max="3" width="11.85546875" style="5" customWidth="1"/>
    <col min="4" max="4" width="14.42578125" style="5" customWidth="1"/>
    <col min="5" max="5" width="14.140625" style="5" customWidth="1"/>
    <col min="6" max="6" width="12.28515625" style="5" customWidth="1"/>
    <col min="7" max="7" width="12.5703125" style="5" customWidth="1"/>
    <col min="8" max="8" width="11.5703125" style="5" customWidth="1"/>
    <col min="9" max="9" width="11.28515625" style="5" customWidth="1"/>
    <col min="10" max="16384" width="9.140625" style="5"/>
  </cols>
  <sheetData>
    <row r="1" spans="1:9" x14ac:dyDescent="0.25">
      <c r="A1" s="189" t="s">
        <v>138</v>
      </c>
    </row>
    <row r="3" spans="1:9" x14ac:dyDescent="0.25">
      <c r="A3" s="195" t="s">
        <v>133</v>
      </c>
      <c r="B3" s="195"/>
      <c r="C3" s="195"/>
      <c r="D3" s="195"/>
      <c r="E3" s="195"/>
      <c r="F3" s="195"/>
      <c r="G3" s="195"/>
      <c r="H3" s="195"/>
      <c r="I3" s="195"/>
    </row>
    <row r="5" spans="1:9" ht="49.5" customHeight="1" thickBot="1" x14ac:dyDescent="0.3">
      <c r="A5" s="134"/>
      <c r="B5" s="135" t="s">
        <v>15</v>
      </c>
      <c r="C5" s="135" t="s">
        <v>93</v>
      </c>
      <c r="D5" s="135" t="s">
        <v>94</v>
      </c>
      <c r="E5" s="135" t="s">
        <v>95</v>
      </c>
      <c r="F5" s="135" t="s">
        <v>96</v>
      </c>
      <c r="G5" s="135" t="s">
        <v>97</v>
      </c>
      <c r="H5" s="135" t="s">
        <v>98</v>
      </c>
      <c r="I5" s="135" t="s">
        <v>99</v>
      </c>
    </row>
    <row r="6" spans="1:9" x14ac:dyDescent="0.25">
      <c r="A6" s="136" t="s">
        <v>100</v>
      </c>
      <c r="B6" s="137"/>
      <c r="C6" s="137"/>
      <c r="D6" s="137"/>
      <c r="E6" s="137"/>
      <c r="F6" s="137"/>
      <c r="G6" s="137"/>
      <c r="H6" s="137"/>
      <c r="I6" s="137"/>
    </row>
    <row r="7" spans="1:9" ht="21" customHeight="1" x14ac:dyDescent="0.25">
      <c r="A7" s="138" t="s">
        <v>101</v>
      </c>
      <c r="B7" s="139">
        <v>8526.5200999999997</v>
      </c>
      <c r="C7" s="139">
        <v>4388.9683599999998</v>
      </c>
      <c r="D7" s="139">
        <v>422766.25756000006</v>
      </c>
      <c r="E7" s="139">
        <v>1358.0038199999997</v>
      </c>
      <c r="F7" s="139">
        <v>421</v>
      </c>
      <c r="G7" s="139">
        <v>12462.552240000001</v>
      </c>
      <c r="H7" s="139">
        <v>1113.6747500000056</v>
      </c>
      <c r="I7" s="140">
        <v>451035.97683000006</v>
      </c>
    </row>
    <row r="8" spans="1:9" ht="21" customHeight="1" x14ac:dyDescent="0.25">
      <c r="A8" s="138" t="s">
        <v>102</v>
      </c>
      <c r="B8" s="141">
        <v>0</v>
      </c>
      <c r="C8" s="141">
        <v>0</v>
      </c>
      <c r="D8" s="141">
        <v>0.37240000000000006</v>
      </c>
      <c r="E8" s="141">
        <v>-5.92638</v>
      </c>
      <c r="F8" s="141">
        <v>0</v>
      </c>
      <c r="G8" s="141">
        <v>65.099999999999994</v>
      </c>
      <c r="H8" s="141">
        <v>2564.181</v>
      </c>
      <c r="I8" s="140">
        <v>2623.7270199999998</v>
      </c>
    </row>
    <row r="9" spans="1:9" ht="21" customHeight="1" x14ac:dyDescent="0.25">
      <c r="A9" s="138" t="s">
        <v>103</v>
      </c>
      <c r="B9" s="141">
        <v>0</v>
      </c>
      <c r="C9" s="141">
        <v>0</v>
      </c>
      <c r="D9" s="139">
        <v>-763.18575999999996</v>
      </c>
      <c r="E9" s="141">
        <v>0</v>
      </c>
      <c r="F9" s="141">
        <v>0</v>
      </c>
      <c r="G9" s="141">
        <v>1</v>
      </c>
      <c r="H9" s="141">
        <v>0</v>
      </c>
      <c r="I9" s="140">
        <v>-762.18575999999996</v>
      </c>
    </row>
    <row r="10" spans="1:9" ht="21" customHeight="1" x14ac:dyDescent="0.25">
      <c r="A10" s="138" t="s">
        <v>104</v>
      </c>
      <c r="B10" s="142">
        <v>0</v>
      </c>
      <c r="C10" s="143">
        <v>148.63535000000002</v>
      </c>
      <c r="D10" s="144">
        <v>413.49683999999996</v>
      </c>
      <c r="E10" s="144">
        <v>10.96796</v>
      </c>
      <c r="F10" s="144">
        <v>0</v>
      </c>
      <c r="G10" s="144">
        <v>0</v>
      </c>
      <c r="H10" s="143">
        <v>-575.02652999999987</v>
      </c>
      <c r="I10" s="145">
        <v>-1.926379999999881</v>
      </c>
    </row>
    <row r="11" spans="1:9" ht="21" customHeight="1" x14ac:dyDescent="0.25">
      <c r="A11" s="146" t="s">
        <v>105</v>
      </c>
      <c r="B11" s="192">
        <v>8526.5200999999997</v>
      </c>
      <c r="C11" s="192">
        <v>4537.6037099999994</v>
      </c>
      <c r="D11" s="192">
        <v>422416.94104000001</v>
      </c>
      <c r="E11" s="192">
        <v>1363.0453999999995</v>
      </c>
      <c r="F11" s="192">
        <v>421</v>
      </c>
      <c r="G11" s="192">
        <v>12528.652240000001</v>
      </c>
      <c r="H11" s="192">
        <v>3102.829220000006</v>
      </c>
      <c r="I11" s="192">
        <v>452897</v>
      </c>
    </row>
    <row r="12" spans="1:9" ht="12" customHeight="1" x14ac:dyDescent="0.25">
      <c r="A12" s="147"/>
      <c r="B12" s="148"/>
      <c r="C12" s="190"/>
      <c r="D12" s="190"/>
      <c r="E12" s="190"/>
      <c r="F12" s="190"/>
      <c r="G12" s="190"/>
      <c r="H12" s="191"/>
      <c r="I12" s="149"/>
    </row>
    <row r="13" spans="1:9" ht="21" customHeight="1" x14ac:dyDescent="0.25">
      <c r="A13" s="136" t="s">
        <v>106</v>
      </c>
      <c r="B13" s="150"/>
      <c r="C13" s="150"/>
      <c r="D13" s="150"/>
      <c r="E13" s="150"/>
      <c r="F13" s="150"/>
      <c r="G13" s="150"/>
      <c r="H13" s="150"/>
      <c r="I13" s="151"/>
    </row>
    <row r="14" spans="1:9" ht="21" customHeight="1" x14ac:dyDescent="0.25">
      <c r="A14" s="138" t="s">
        <v>101</v>
      </c>
      <c r="B14" s="141">
        <v>0</v>
      </c>
      <c r="C14" s="141">
        <v>2421</v>
      </c>
      <c r="D14" s="141">
        <v>124128</v>
      </c>
      <c r="E14" s="141">
        <v>1089</v>
      </c>
      <c r="F14" s="141">
        <v>321</v>
      </c>
      <c r="G14" s="141">
        <v>6534</v>
      </c>
      <c r="H14" s="141">
        <v>0</v>
      </c>
      <c r="I14" s="140">
        <v>134493.30644999997</v>
      </c>
    </row>
    <row r="15" spans="1:9" ht="21" customHeight="1" x14ac:dyDescent="0.25">
      <c r="A15" s="138" t="s">
        <v>102</v>
      </c>
      <c r="B15" s="152">
        <v>0</v>
      </c>
      <c r="C15" s="153">
        <v>21</v>
      </c>
      <c r="D15" s="153">
        <v>5230</v>
      </c>
      <c r="E15" s="153">
        <v>28</v>
      </c>
      <c r="F15" s="153">
        <v>10</v>
      </c>
      <c r="G15" s="152">
        <v>0</v>
      </c>
      <c r="H15" s="152">
        <v>0</v>
      </c>
      <c r="I15" s="154">
        <v>5289</v>
      </c>
    </row>
    <row r="16" spans="1:9" ht="21" customHeight="1" x14ac:dyDescent="0.25">
      <c r="A16" s="146" t="s">
        <v>105</v>
      </c>
      <c r="B16" s="144">
        <v>0</v>
      </c>
      <c r="C16" s="143">
        <v>2442</v>
      </c>
      <c r="D16" s="143">
        <v>129358</v>
      </c>
      <c r="E16" s="143">
        <v>1117</v>
      </c>
      <c r="F16" s="143">
        <v>331</v>
      </c>
      <c r="G16" s="144">
        <v>6534</v>
      </c>
      <c r="H16" s="144">
        <v>0</v>
      </c>
      <c r="I16" s="143">
        <v>139782.30644999997</v>
      </c>
    </row>
    <row r="17" spans="1:9" ht="24.75" customHeight="1" thickBot="1" x14ac:dyDescent="0.3">
      <c r="A17" s="146" t="s">
        <v>107</v>
      </c>
      <c r="B17" s="155">
        <v>8526.5200999999997</v>
      </c>
      <c r="C17" s="155">
        <v>2095.6037099999994</v>
      </c>
      <c r="D17" s="155">
        <v>293058.94104000001</v>
      </c>
      <c r="E17" s="155">
        <v>246.04539999999952</v>
      </c>
      <c r="F17" s="155">
        <v>90</v>
      </c>
      <c r="G17" s="155">
        <v>5994.6522400000013</v>
      </c>
      <c r="H17" s="155">
        <v>3102.829220000006</v>
      </c>
      <c r="I17" s="155">
        <v>313114.69355000003</v>
      </c>
    </row>
    <row r="18" spans="1:9" ht="15.75" thickTop="1" x14ac:dyDescent="0.25">
      <c r="A18" s="156"/>
      <c r="B18" s="156"/>
      <c r="C18" s="156"/>
      <c r="D18" s="156"/>
      <c r="E18" s="156"/>
      <c r="F18" s="156"/>
      <c r="G18" s="156"/>
      <c r="H18" s="156"/>
      <c r="I18" s="156"/>
    </row>
    <row r="19" spans="1:9" x14ac:dyDescent="0.25">
      <c r="A19" s="156"/>
      <c r="B19" s="156"/>
      <c r="C19" s="156"/>
      <c r="D19" s="156"/>
      <c r="E19" s="156"/>
      <c r="F19" s="156"/>
      <c r="G19" s="156"/>
      <c r="H19" s="156"/>
      <c r="I19" s="156"/>
    </row>
  </sheetData>
  <mergeCells count="1">
    <mergeCell ref="A3:I3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tabSelected="1" view="pageBreakPreview" zoomScale="60" zoomScaleNormal="100" workbookViewId="0">
      <selection activeCell="H16" sqref="H16"/>
    </sheetView>
  </sheetViews>
  <sheetFormatPr defaultColWidth="9.140625" defaultRowHeight="15" x14ac:dyDescent="0.25"/>
  <cols>
    <col min="1" max="1" width="4.28515625" style="5" customWidth="1"/>
    <col min="2" max="2" width="41.7109375" style="5" customWidth="1"/>
    <col min="3" max="3" width="13.28515625" style="5" customWidth="1"/>
    <col min="4" max="4" width="3.7109375" style="5" customWidth="1"/>
    <col min="5" max="5" width="13.28515625" style="5" customWidth="1"/>
    <col min="6" max="16384" width="9.140625" style="5"/>
  </cols>
  <sheetData>
    <row r="3" spans="2:5" x14ac:dyDescent="0.25">
      <c r="B3" s="167" t="s">
        <v>115</v>
      </c>
      <c r="C3" s="196" t="s">
        <v>134</v>
      </c>
      <c r="D3" s="196"/>
      <c r="E3" s="196"/>
    </row>
    <row r="4" spans="2:5" ht="15.75" x14ac:dyDescent="0.25">
      <c r="B4" s="166"/>
      <c r="C4" s="157">
        <v>2018</v>
      </c>
      <c r="D4" s="157"/>
      <c r="E4" s="157">
        <v>2017</v>
      </c>
    </row>
    <row r="5" spans="2:5" ht="15.75" x14ac:dyDescent="0.25">
      <c r="B5" s="166"/>
      <c r="C5" s="157"/>
      <c r="D5" s="157"/>
      <c r="E5" s="157"/>
    </row>
    <row r="6" spans="2:5" ht="15.75" x14ac:dyDescent="0.25">
      <c r="B6" s="89" t="s">
        <v>108</v>
      </c>
      <c r="C6" s="158">
        <v>649.90321000000006</v>
      </c>
      <c r="D6" s="159"/>
      <c r="E6" s="158">
        <v>1034.1855599999999</v>
      </c>
    </row>
    <row r="7" spans="2:5" ht="15.75" x14ac:dyDescent="0.25">
      <c r="B7" s="89" t="s">
        <v>109</v>
      </c>
      <c r="C7" s="160">
        <v>38.254820000000002</v>
      </c>
      <c r="D7" s="159"/>
      <c r="E7" s="30">
        <v>96.958669999999998</v>
      </c>
    </row>
    <row r="8" spans="2:5" ht="15.75" x14ac:dyDescent="0.25">
      <c r="B8" s="89" t="s">
        <v>110</v>
      </c>
      <c r="C8" s="161">
        <v>688.15803000000005</v>
      </c>
      <c r="D8" s="159"/>
      <c r="E8" s="161">
        <v>1131.1442299999999</v>
      </c>
    </row>
    <row r="9" spans="2:5" ht="15.75" x14ac:dyDescent="0.25">
      <c r="B9" s="89"/>
      <c r="C9" s="162"/>
      <c r="D9" s="159"/>
      <c r="E9" s="162"/>
    </row>
    <row r="10" spans="2:5" ht="20.25" customHeight="1" x14ac:dyDescent="0.25">
      <c r="B10" s="89" t="s">
        <v>111</v>
      </c>
      <c r="C10" s="160">
        <v>-78.330339999999993</v>
      </c>
      <c r="D10" s="159"/>
      <c r="E10" s="160">
        <v>-93.027360000000002</v>
      </c>
    </row>
    <row r="11" spans="2:5" ht="15.75" x14ac:dyDescent="0.25">
      <c r="B11" s="89"/>
      <c r="C11" s="178"/>
      <c r="D11" s="178"/>
      <c r="E11" s="178"/>
    </row>
    <row r="12" spans="2:5" ht="31.5" x14ac:dyDescent="0.25">
      <c r="B12" s="89" t="s">
        <v>112</v>
      </c>
      <c r="C12" s="160">
        <v>0</v>
      </c>
      <c r="D12" s="159"/>
      <c r="E12" s="160">
        <v>-1047.8794700000001</v>
      </c>
    </row>
    <row r="13" spans="2:5" ht="15.75" x14ac:dyDescent="0.25">
      <c r="B13" s="89" t="s">
        <v>113</v>
      </c>
      <c r="C13" s="160">
        <v>-5034.9887999999992</v>
      </c>
      <c r="D13" s="159"/>
      <c r="E13" s="30">
        <v>-1979.0803600000004</v>
      </c>
    </row>
    <row r="14" spans="2:5" ht="15.75" x14ac:dyDescent="0.25">
      <c r="B14" s="89" t="s">
        <v>110</v>
      </c>
      <c r="C14" s="163">
        <v>-5034.9887999999992</v>
      </c>
      <c r="D14" s="159"/>
      <c r="E14" s="163">
        <v>-1979.0803600000004</v>
      </c>
    </row>
    <row r="15" spans="2:5" ht="21" customHeight="1" thickBot="1" x14ac:dyDescent="0.3">
      <c r="B15" s="129" t="s">
        <v>114</v>
      </c>
      <c r="C15" s="164">
        <v>-4425.1611099999991</v>
      </c>
      <c r="D15" s="165"/>
      <c r="E15" s="164">
        <v>-1988.8429600000006</v>
      </c>
    </row>
    <row r="16" spans="2:5" ht="15.75" thickTop="1" x14ac:dyDescent="0.25">
      <c r="B16" s="166"/>
      <c r="C16" s="166"/>
      <c r="D16" s="166"/>
      <c r="E16" s="166"/>
    </row>
  </sheetData>
  <mergeCells count="1"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Balance Activo</vt:lpstr>
      <vt:lpstr>Balance Pasivo</vt:lpstr>
      <vt:lpstr>Resultados</vt:lpstr>
      <vt:lpstr>Patrimonio</vt:lpstr>
      <vt:lpstr>Flujo</vt:lpstr>
      <vt:lpstr>Nota AF</vt:lpstr>
      <vt:lpstr>Nota Intereses netos</vt:lpstr>
      <vt:lpstr>'Balance Activo'!Print_Area</vt:lpstr>
      <vt:lpstr>'Balance Pasivo'!Print_Area</vt:lpstr>
      <vt:lpstr>Flujo!Print_Area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Katiusca Vasquez</dc:creator>
  <cp:lastModifiedBy>Ilsa Pichardo</cp:lastModifiedBy>
  <cp:lastPrinted>2018-04-20T10:03:22Z</cp:lastPrinted>
  <dcterms:created xsi:type="dcterms:W3CDTF">2017-07-20T22:27:55Z</dcterms:created>
  <dcterms:modified xsi:type="dcterms:W3CDTF">2018-04-20T10:03:27Z</dcterms:modified>
</cp:coreProperties>
</file>