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carvajal\Downloads\"/>
    </mc:Choice>
  </mc:AlternateContent>
  <xr:revisionPtr revIDLastSave="0" documentId="8_{E54013DF-2A79-489A-8628-91A0C92DA0FC}" xr6:coauthVersionLast="41" xr6:coauthVersionMax="41" xr10:uidLastSave="{00000000-0000-0000-0000-000000000000}"/>
  <bookViews>
    <workbookView xWindow="-120" yWindow="-120" windowWidth="20730" windowHeight="11160" xr2:uid="{648B2A43-6065-41D0-842E-177B60C4CB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35" i="1"/>
  <c r="C32" i="1"/>
  <c r="C26" i="1" l="1"/>
  <c r="E15" i="1"/>
  <c r="G15" i="1"/>
  <c r="N17" i="1"/>
  <c r="N18" i="1" s="1"/>
  <c r="N19" i="1" s="1"/>
  <c r="N16" i="1"/>
  <c r="O15" i="1"/>
  <c r="E7" i="1"/>
  <c r="O8" i="1"/>
  <c r="N5" i="1"/>
  <c r="N6" i="1" s="1"/>
  <c r="N7" i="1" s="1"/>
  <c r="G4" i="1"/>
  <c r="E4" i="1"/>
  <c r="Q8" i="1" l="1"/>
  <c r="P8" i="1"/>
</calcChain>
</file>

<file path=xl/sharedStrings.xml><?xml version="1.0" encoding="utf-8"?>
<sst xmlns="http://schemas.openxmlformats.org/spreadsheetml/2006/main" count="30" uniqueCount="20">
  <si>
    <t>capital</t>
  </si>
  <si>
    <t>r</t>
  </si>
  <si>
    <t>t</t>
  </si>
  <si>
    <t>Formula Directa (VA(1+tasa de interes)^n)</t>
  </si>
  <si>
    <t>Funcion FV</t>
  </si>
  <si>
    <t>Formula Directa</t>
  </si>
  <si>
    <t>Valor Futuro</t>
  </si>
  <si>
    <t>Valor Presente</t>
  </si>
  <si>
    <t>VF</t>
  </si>
  <si>
    <t>Tasa de interes</t>
  </si>
  <si>
    <t>VP</t>
  </si>
  <si>
    <t>Div.</t>
  </si>
  <si>
    <t>PMT</t>
  </si>
  <si>
    <t xml:space="preserve">T </t>
  </si>
  <si>
    <t>Valor</t>
  </si>
  <si>
    <t>Valor de Prestamo</t>
  </si>
  <si>
    <t>Valor de Retiro de AFP</t>
  </si>
  <si>
    <t>T</t>
  </si>
  <si>
    <t>R</t>
  </si>
  <si>
    <t>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</si>
</sst>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D$&quot;#,##0.00_);[Red]\(&quot;RD$&quot;#,##0.00\)"/>
    <numFmt numFmtId="43" formatCode="_(* #,##0.00_);_(* \(#,##0.00\);_(* &quot;-&quot;??_);_(@_)"/>
    <numFmt numFmtId="167" formatCode="0.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9" fontId="0" fillId="0" borderId="0" xfId="0" applyNumberFormat="1"/>
    <xf numFmtId="8" fontId="0" fillId="0" borderId="0" xfId="0" applyNumberFormat="1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10" fontId="0" fillId="0" borderId="0" xfId="2" applyNumberFormat="1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9" fontId="2" fillId="4" borderId="0" xfId="0" applyNumberFormat="1" applyFont="1" applyFill="1"/>
    <xf numFmtId="0" fontId="2" fillId="5" borderId="0" xfId="0" applyFont="1" applyFill="1" applyAlignment="1">
      <alignment horizontal="center"/>
    </xf>
    <xf numFmtId="167" fontId="0" fillId="0" borderId="0" xfId="2" applyNumberFormat="1" applyFont="1"/>
    <xf numFmtId="10" fontId="0" fillId="0" borderId="0" xfId="0" applyNumberFormat="1"/>
    <xf numFmtId="8" fontId="2" fillId="6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CE04-E3D0-4BFC-9E9F-9A69FDF5DCD6}">
  <dimension ref="B1:Q42"/>
  <sheetViews>
    <sheetView showGridLines="0" tabSelected="1" workbookViewId="0">
      <selection activeCell="E41" sqref="E41"/>
    </sheetView>
  </sheetViews>
  <sheetFormatPr defaultRowHeight="15" x14ac:dyDescent="0.25"/>
  <cols>
    <col min="3" max="3" width="17" bestFit="1" customWidth="1"/>
    <col min="5" max="5" width="13.140625" bestFit="1" customWidth="1"/>
    <col min="7" max="7" width="12.28515625" bestFit="1" customWidth="1"/>
    <col min="14" max="14" width="15.140625" bestFit="1" customWidth="1"/>
    <col min="15" max="15" width="9.5703125" bestFit="1" customWidth="1"/>
  </cols>
  <sheetData>
    <row r="1" spans="2:17" x14ac:dyDescent="0.25">
      <c r="B1" s="8" t="s">
        <v>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2:17" x14ac:dyDescent="0.25">
      <c r="B3" t="s">
        <v>0</v>
      </c>
      <c r="C3" s="1">
        <v>1000</v>
      </c>
      <c r="E3" s="4" t="s">
        <v>4</v>
      </c>
      <c r="G3" s="4" t="s">
        <v>3</v>
      </c>
      <c r="N3" t="s">
        <v>5</v>
      </c>
    </row>
    <row r="4" spans="2:17" x14ac:dyDescent="0.25">
      <c r="B4" t="s">
        <v>1</v>
      </c>
      <c r="C4" s="2">
        <v>0.12</v>
      </c>
      <c r="E4" s="3">
        <f>FV(C4,C5,,-C3)</f>
        <v>1404.9280000000003</v>
      </c>
      <c r="G4" s="3">
        <f>+C3*(1+C4)^3</f>
        <v>1404.9280000000003</v>
      </c>
      <c r="M4">
        <v>0</v>
      </c>
      <c r="N4" s="1">
        <v>1000</v>
      </c>
      <c r="O4">
        <v>1000</v>
      </c>
    </row>
    <row r="5" spans="2:17" x14ac:dyDescent="0.25">
      <c r="B5" t="s">
        <v>2</v>
      </c>
      <c r="C5">
        <v>3</v>
      </c>
      <c r="M5">
        <v>1</v>
      </c>
      <c r="N5" s="1">
        <f>+N4*(1+C4)</f>
        <v>1120</v>
      </c>
      <c r="O5">
        <v>100</v>
      </c>
    </row>
    <row r="6" spans="2:17" x14ac:dyDescent="0.25">
      <c r="M6">
        <v>2</v>
      </c>
      <c r="N6" s="1">
        <f>+(N5)*(1+C4)</f>
        <v>1254.4000000000001</v>
      </c>
      <c r="O6">
        <v>100</v>
      </c>
    </row>
    <row r="7" spans="2:17" x14ac:dyDescent="0.25">
      <c r="E7" s="3">
        <f>+FV(C4,C5,,-C3,)</f>
        <v>1404.9280000000003</v>
      </c>
      <c r="M7">
        <v>3</v>
      </c>
      <c r="N7" s="1">
        <f>+N6*(1+C4)</f>
        <v>1404.9280000000003</v>
      </c>
      <c r="O7">
        <v>100</v>
      </c>
    </row>
    <row r="8" spans="2:17" x14ac:dyDescent="0.25">
      <c r="O8" s="5">
        <f>+SUM(O4:O7)</f>
        <v>1300</v>
      </c>
      <c r="P8" s="6">
        <f>+N7-O8</f>
        <v>104.92800000000034</v>
      </c>
      <c r="Q8" s="7">
        <f>+N7/O8-1</f>
        <v>8.0713846153846358E-2</v>
      </c>
    </row>
    <row r="12" spans="2:17" x14ac:dyDescent="0.25"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4" spans="2:17" x14ac:dyDescent="0.25">
      <c r="B14" t="s">
        <v>8</v>
      </c>
      <c r="C14" s="1">
        <v>3300</v>
      </c>
      <c r="E14" s="4" t="s">
        <v>4</v>
      </c>
      <c r="G14" s="4" t="s">
        <v>3</v>
      </c>
      <c r="N14" t="s">
        <v>5</v>
      </c>
    </row>
    <row r="15" spans="2:17" x14ac:dyDescent="0.25">
      <c r="B15" t="s">
        <v>1</v>
      </c>
      <c r="C15" s="2">
        <v>0.15</v>
      </c>
      <c r="E15" s="3">
        <f>ABS(PV(C15,C16,,C14))</f>
        <v>1886.7857104570101</v>
      </c>
      <c r="G15" s="3">
        <f>+C14/(1+C15)^C16</f>
        <v>1886.7857104570101</v>
      </c>
      <c r="M15">
        <v>4</v>
      </c>
      <c r="N15" s="5">
        <v>3300</v>
      </c>
      <c r="O15" s="1">
        <f t="shared" ref="O15" si="0">+D14/(1+$C$15)</f>
        <v>0</v>
      </c>
      <c r="P15" s="1"/>
      <c r="Q15" s="1"/>
    </row>
    <row r="16" spans="2:17" x14ac:dyDescent="0.25">
      <c r="B16" t="s">
        <v>2</v>
      </c>
      <c r="C16">
        <v>4</v>
      </c>
      <c r="M16">
        <v>3</v>
      </c>
      <c r="N16" s="1">
        <f>+N15/(1+$C$15)</f>
        <v>2869.5652173913045</v>
      </c>
    </row>
    <row r="17" spans="2:16" x14ac:dyDescent="0.25">
      <c r="M17">
        <v>2</v>
      </c>
      <c r="N17" s="1">
        <f t="shared" ref="N17:N19" si="1">+N16/(1+$C$15)</f>
        <v>2495.2741020793956</v>
      </c>
    </row>
    <row r="18" spans="2:16" x14ac:dyDescent="0.25">
      <c r="M18">
        <v>1</v>
      </c>
      <c r="N18" s="1">
        <f t="shared" si="1"/>
        <v>2169.8035670255617</v>
      </c>
    </row>
    <row r="19" spans="2:16" x14ac:dyDescent="0.25">
      <c r="M19">
        <v>0</v>
      </c>
      <c r="N19" s="1">
        <f t="shared" si="1"/>
        <v>1886.7857104570103</v>
      </c>
    </row>
    <row r="20" spans="2:16" x14ac:dyDescent="0.25">
      <c r="N20" s="1"/>
    </row>
    <row r="21" spans="2:16" x14ac:dyDescent="0.25">
      <c r="N21" s="1"/>
    </row>
    <row r="22" spans="2:16" x14ac:dyDescent="0.25">
      <c r="B22" s="9" t="s">
        <v>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x14ac:dyDescent="0.25">
      <c r="N23" s="1"/>
    </row>
    <row r="24" spans="2:16" x14ac:dyDescent="0.25">
      <c r="B24" t="s">
        <v>8</v>
      </c>
      <c r="C24">
        <v>1643</v>
      </c>
      <c r="E24" t="s">
        <v>11</v>
      </c>
      <c r="N24" s="1"/>
    </row>
    <row r="25" spans="2:16" x14ac:dyDescent="0.25">
      <c r="B25" t="s">
        <v>10</v>
      </c>
      <c r="C25">
        <v>1000</v>
      </c>
    </row>
    <row r="26" spans="2:16" x14ac:dyDescent="0.25">
      <c r="B26" t="s">
        <v>1</v>
      </c>
      <c r="C26" s="10">
        <f>+RATE(C27,,-C25,C24)</f>
        <v>0.17999233931634728</v>
      </c>
    </row>
    <row r="27" spans="2:16" x14ac:dyDescent="0.25">
      <c r="B27" t="s">
        <v>2</v>
      </c>
      <c r="C27">
        <v>3</v>
      </c>
    </row>
    <row r="30" spans="2:16" x14ac:dyDescent="0.25">
      <c r="B30" s="11" t="s">
        <v>15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2" spans="2:16" x14ac:dyDescent="0.25">
      <c r="B32" t="s">
        <v>12</v>
      </c>
      <c r="C32" s="1">
        <f>250000</f>
        <v>250000</v>
      </c>
    </row>
    <row r="33" spans="2:16" x14ac:dyDescent="0.25">
      <c r="B33" t="s">
        <v>13</v>
      </c>
      <c r="C33">
        <v>24</v>
      </c>
    </row>
    <row r="34" spans="2:16" x14ac:dyDescent="0.25">
      <c r="B34" t="s">
        <v>1</v>
      </c>
      <c r="C34" s="2">
        <v>0.01</v>
      </c>
    </row>
    <row r="35" spans="2:16" x14ac:dyDescent="0.25">
      <c r="B35" t="s">
        <v>14</v>
      </c>
      <c r="C35" s="3">
        <f>PV(C34,C33,-C32)</f>
        <v>5310846.8144069705</v>
      </c>
    </row>
    <row r="37" spans="2:16" x14ac:dyDescent="0.25">
      <c r="B37" s="11" t="s">
        <v>16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9" spans="2:16" x14ac:dyDescent="0.25">
      <c r="B39" t="s">
        <v>17</v>
      </c>
      <c r="C39">
        <v>360</v>
      </c>
    </row>
    <row r="40" spans="2:16" x14ac:dyDescent="0.25">
      <c r="B40" t="s">
        <v>18</v>
      </c>
      <c r="C40" s="13">
        <v>5.0000000000000001E-3</v>
      </c>
      <c r="G40" s="12"/>
    </row>
    <row r="41" spans="2:16" x14ac:dyDescent="0.25">
      <c r="B41" t="s">
        <v>19</v>
      </c>
      <c r="C41" s="1">
        <v>20000</v>
      </c>
    </row>
    <row r="42" spans="2:16" x14ac:dyDescent="0.25">
      <c r="B42" s="4" t="s">
        <v>8</v>
      </c>
      <c r="C42" s="14">
        <f>+FV(C40,C39,-C41)</f>
        <v>20090300.84905155</v>
      </c>
    </row>
  </sheetData>
  <mergeCells count="5">
    <mergeCell ref="B1:P1"/>
    <mergeCell ref="B12:P12"/>
    <mergeCell ref="B22:P22"/>
    <mergeCell ref="B30:P30"/>
    <mergeCell ref="B37:P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Carvajal</dc:creator>
  <cp:lastModifiedBy>Ivan Carvajal</cp:lastModifiedBy>
  <dcterms:created xsi:type="dcterms:W3CDTF">2019-04-10T22:59:07Z</dcterms:created>
  <dcterms:modified xsi:type="dcterms:W3CDTF">2019-04-11T01:05:34Z</dcterms:modified>
</cp:coreProperties>
</file>